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\"/>
    </mc:Choice>
  </mc:AlternateContent>
  <xr:revisionPtr revIDLastSave="0" documentId="13_ncr:1_{6C3B7E23-93B2-4B2D-BB50-03094CD80D0E}" xr6:coauthVersionLast="40" xr6:coauthVersionMax="40" xr10:uidLastSave="{00000000-0000-0000-0000-000000000000}"/>
  <bookViews>
    <workbookView xWindow="480" yWindow="108" windowWidth="9156" windowHeight="3036" tabRatio="813" xr2:uid="{00000000-000D-0000-FFFF-FFFF00000000}"/>
  </bookViews>
  <sheets>
    <sheet name="5-1" sheetId="93" r:id="rId1"/>
    <sheet name="5-2" sheetId="122" r:id="rId2"/>
    <sheet name="5-3" sheetId="123" r:id="rId3"/>
    <sheet name="5-4" sheetId="124" r:id="rId4"/>
    <sheet name="5-5" sheetId="118" r:id="rId5"/>
    <sheet name="5-6" sheetId="119" r:id="rId6"/>
    <sheet name="5-7" sheetId="120" r:id="rId7"/>
    <sheet name="5-8" sheetId="121" r:id="rId8"/>
    <sheet name="5-9" sheetId="116" r:id="rId9"/>
    <sheet name="5-10" sheetId="117" r:id="rId10"/>
    <sheet name="5-11" sheetId="115" r:id="rId11"/>
  </sheets>
  <definedNames>
    <definedName name="_xlnm._FilterDatabase" localSheetId="0" hidden="1">'5-1'!$A$6:$C$6</definedName>
    <definedName name="_xlnm._FilterDatabase" localSheetId="9" hidden="1">'5-10'!$A$6:$C$6</definedName>
    <definedName name="_xlnm._FilterDatabase" localSheetId="10" hidden="1">'5-11'!$A$6:$C$6</definedName>
    <definedName name="_xlnm._FilterDatabase" localSheetId="1" hidden="1">'5-2'!$A$6:$C$6</definedName>
    <definedName name="_xlnm._FilterDatabase" localSheetId="2" hidden="1">'5-3'!$A$6:$C$6</definedName>
    <definedName name="_xlnm._FilterDatabase" localSheetId="3" hidden="1">'5-4'!$A$6:$C$6</definedName>
    <definedName name="_xlnm._FilterDatabase" localSheetId="4" hidden="1">'5-5'!$A$6:$C$6</definedName>
    <definedName name="_xlnm._FilterDatabase" localSheetId="5" hidden="1">'5-6'!$A$6:$C$6</definedName>
    <definedName name="_xlnm._FilterDatabase" localSheetId="6" hidden="1">'5-7'!$A$6:$C$6</definedName>
    <definedName name="_xlnm._FilterDatabase" localSheetId="7" hidden="1">'5-8'!$A$6:$C$6</definedName>
    <definedName name="_xlnm._FilterDatabase" localSheetId="8" hidden="1">'5-9'!$A$6:$C$6</definedName>
  </definedNames>
  <calcPr calcId="181029"/>
</workbook>
</file>

<file path=xl/calcChain.xml><?xml version="1.0" encoding="utf-8"?>
<calcChain xmlns="http://schemas.openxmlformats.org/spreadsheetml/2006/main">
  <c r="F51" i="116" l="1"/>
  <c r="F50" i="116"/>
  <c r="F49" i="116"/>
  <c r="F48" i="116"/>
  <c r="F59" i="118"/>
  <c r="H8" i="115"/>
  <c r="I8" i="115" s="1"/>
  <c r="H9" i="115"/>
  <c r="F37" i="115" s="1"/>
  <c r="I9" i="115"/>
  <c r="H10" i="115"/>
  <c r="I10" i="115" s="1"/>
  <c r="H11" i="115"/>
  <c r="I11" i="115"/>
  <c r="H12" i="115"/>
  <c r="I12" i="115" s="1"/>
  <c r="H13" i="115"/>
  <c r="I13" i="115"/>
  <c r="H14" i="115"/>
  <c r="I14" i="115" s="1"/>
  <c r="H15" i="115"/>
  <c r="I15" i="115" s="1"/>
  <c r="H16" i="115"/>
  <c r="I16" i="115" s="1"/>
  <c r="H17" i="115"/>
  <c r="I17" i="115"/>
  <c r="H18" i="115"/>
  <c r="I18" i="115" s="1"/>
  <c r="H19" i="115"/>
  <c r="I19" i="115"/>
  <c r="H20" i="115"/>
  <c r="I20" i="115" s="1"/>
  <c r="H21" i="115"/>
  <c r="I21" i="115"/>
  <c r="H22" i="115"/>
  <c r="I22" i="115" s="1"/>
  <c r="H23" i="115"/>
  <c r="I23" i="115" s="1"/>
  <c r="H24" i="115"/>
  <c r="I24" i="115" s="1"/>
  <c r="H25" i="115"/>
  <c r="I25" i="115"/>
  <c r="H7" i="115"/>
  <c r="H8" i="117"/>
  <c r="I8" i="117" s="1"/>
  <c r="H9" i="117"/>
  <c r="I9" i="117" s="1"/>
  <c r="H10" i="117"/>
  <c r="I10" i="117" s="1"/>
  <c r="H11" i="117"/>
  <c r="I11" i="117"/>
  <c r="H12" i="117"/>
  <c r="I12" i="117" s="1"/>
  <c r="H13" i="117"/>
  <c r="I13" i="117"/>
  <c r="H14" i="117"/>
  <c r="I14" i="117" s="1"/>
  <c r="H15" i="117"/>
  <c r="I15" i="117"/>
  <c r="H16" i="117"/>
  <c r="I16" i="117" s="1"/>
  <c r="H17" i="117"/>
  <c r="I17" i="117" s="1"/>
  <c r="H18" i="117"/>
  <c r="I18" i="117" s="1"/>
  <c r="H19" i="117"/>
  <c r="I19" i="117"/>
  <c r="H20" i="117"/>
  <c r="I20" i="117" s="1"/>
  <c r="H8" i="116"/>
  <c r="I8" i="116"/>
  <c r="H9" i="116"/>
  <c r="I9" i="116" s="1"/>
  <c r="H10" i="116"/>
  <c r="I10" i="116" s="1"/>
  <c r="H11" i="116"/>
  <c r="I11" i="116" s="1"/>
  <c r="H12" i="116"/>
  <c r="I12" i="116"/>
  <c r="H13" i="116"/>
  <c r="I13" i="116" s="1"/>
  <c r="H14" i="116"/>
  <c r="I14" i="116"/>
  <c r="H15" i="116"/>
  <c r="I15" i="116" s="1"/>
  <c r="H16" i="116"/>
  <c r="I16" i="116"/>
  <c r="H17" i="116"/>
  <c r="I17" i="116" s="1"/>
  <c r="H18" i="116"/>
  <c r="I18" i="116" s="1"/>
  <c r="H19" i="116"/>
  <c r="I19" i="116" s="1"/>
  <c r="H20" i="116"/>
  <c r="I20" i="116"/>
  <c r="H21" i="116"/>
  <c r="I21" i="116" s="1"/>
  <c r="H22" i="116"/>
  <c r="I22" i="116"/>
  <c r="H23" i="116"/>
  <c r="I23" i="116" s="1"/>
  <c r="H24" i="116"/>
  <c r="I24" i="116"/>
  <c r="H25" i="116"/>
  <c r="I25" i="116" s="1"/>
  <c r="H26" i="116"/>
  <c r="I26" i="116" s="1"/>
  <c r="H27" i="116"/>
  <c r="I27" i="116" s="1"/>
  <c r="H28" i="116"/>
  <c r="I28" i="116"/>
  <c r="H29" i="116"/>
  <c r="I29" i="116" s="1"/>
  <c r="H30" i="116"/>
  <c r="I30" i="116"/>
  <c r="H31" i="116"/>
  <c r="I31" i="116" s="1"/>
  <c r="H32" i="116"/>
  <c r="I32" i="116"/>
  <c r="H33" i="116"/>
  <c r="I33" i="116" s="1"/>
  <c r="H34" i="116"/>
  <c r="I34" i="116" s="1"/>
  <c r="H35" i="116"/>
  <c r="I35" i="116" s="1"/>
  <c r="H36" i="116"/>
  <c r="I36" i="116"/>
  <c r="H37" i="116"/>
  <c r="I37" i="116" s="1"/>
  <c r="H7" i="116"/>
  <c r="H8" i="121"/>
  <c r="I8" i="121" s="1"/>
  <c r="H9" i="121"/>
  <c r="I9" i="121"/>
  <c r="H10" i="121"/>
  <c r="I10" i="121" s="1"/>
  <c r="H11" i="121"/>
  <c r="I11" i="121" s="1"/>
  <c r="H12" i="121"/>
  <c r="I12" i="121" s="1"/>
  <c r="H13" i="121"/>
  <c r="I13" i="121"/>
  <c r="H14" i="121"/>
  <c r="I14" i="121" s="1"/>
  <c r="H15" i="121"/>
  <c r="I15" i="121"/>
  <c r="H16" i="121"/>
  <c r="I16" i="121" s="1"/>
  <c r="H17" i="121"/>
  <c r="I17" i="121"/>
  <c r="H18" i="121"/>
  <c r="I18" i="121" s="1"/>
  <c r="H19" i="121"/>
  <c r="I19" i="121" s="1"/>
  <c r="H20" i="121"/>
  <c r="I20" i="121" s="1"/>
  <c r="H21" i="121"/>
  <c r="I21" i="121"/>
  <c r="H22" i="121"/>
  <c r="I22" i="121" s="1"/>
  <c r="F56" i="120"/>
  <c r="H8" i="120"/>
  <c r="I8" i="120" s="1"/>
  <c r="H9" i="120"/>
  <c r="H10" i="120"/>
  <c r="I10" i="120"/>
  <c r="H11" i="120"/>
  <c r="I11" i="120"/>
  <c r="H12" i="120"/>
  <c r="I12" i="120"/>
  <c r="H13" i="120"/>
  <c r="I13" i="120"/>
  <c r="H14" i="120"/>
  <c r="I14" i="120"/>
  <c r="H15" i="120"/>
  <c r="I15" i="120"/>
  <c r="H16" i="120"/>
  <c r="I16" i="120"/>
  <c r="H17" i="120"/>
  <c r="I17" i="120"/>
  <c r="H18" i="120"/>
  <c r="I18" i="120"/>
  <c r="H19" i="120"/>
  <c r="I19" i="120"/>
  <c r="H20" i="120"/>
  <c r="I20" i="120"/>
  <c r="H21" i="120"/>
  <c r="I21" i="120"/>
  <c r="H22" i="120"/>
  <c r="I22" i="120"/>
  <c r="H23" i="120"/>
  <c r="I23" i="120"/>
  <c r="H24" i="120"/>
  <c r="I24" i="120"/>
  <c r="H25" i="120"/>
  <c r="I25" i="120"/>
  <c r="H26" i="120"/>
  <c r="I26" i="120"/>
  <c r="H27" i="120"/>
  <c r="I27" i="120"/>
  <c r="H28" i="120"/>
  <c r="I28" i="120"/>
  <c r="H29" i="120"/>
  <c r="I29" i="120"/>
  <c r="H30" i="120"/>
  <c r="I30" i="120"/>
  <c r="H31" i="120"/>
  <c r="I31" i="120"/>
  <c r="H32" i="120"/>
  <c r="I32" i="120"/>
  <c r="H33" i="120"/>
  <c r="I33" i="120"/>
  <c r="H34" i="120"/>
  <c r="I34" i="120"/>
  <c r="H35" i="120"/>
  <c r="I35" i="120"/>
  <c r="H36" i="120"/>
  <c r="I36" i="120"/>
  <c r="H37" i="120"/>
  <c r="I37" i="120"/>
  <c r="H38" i="120"/>
  <c r="I38" i="120"/>
  <c r="H39" i="120"/>
  <c r="I39" i="120"/>
  <c r="H40" i="120"/>
  <c r="I40" i="120"/>
  <c r="H41" i="120"/>
  <c r="I41" i="120"/>
  <c r="H42" i="120"/>
  <c r="I42" i="120"/>
  <c r="H43" i="120"/>
  <c r="I43" i="120"/>
  <c r="H44" i="120"/>
  <c r="I44" i="120"/>
  <c r="F59" i="119"/>
  <c r="H8" i="119"/>
  <c r="F60" i="119" s="1"/>
  <c r="I8" i="119"/>
  <c r="H9" i="119"/>
  <c r="I9" i="119"/>
  <c r="H10" i="119"/>
  <c r="I10" i="119"/>
  <c r="H11" i="119"/>
  <c r="I11" i="119"/>
  <c r="H12" i="119"/>
  <c r="I12" i="119"/>
  <c r="H13" i="119"/>
  <c r="I13" i="119"/>
  <c r="H14" i="119"/>
  <c r="I14" i="119"/>
  <c r="H15" i="119"/>
  <c r="I15" i="119"/>
  <c r="H16" i="119"/>
  <c r="I16" i="119"/>
  <c r="H17" i="119"/>
  <c r="I17" i="119"/>
  <c r="H18" i="119"/>
  <c r="I18" i="119"/>
  <c r="H19" i="119"/>
  <c r="I19" i="119"/>
  <c r="H20" i="119"/>
  <c r="I20" i="119"/>
  <c r="H21" i="119"/>
  <c r="I21" i="119"/>
  <c r="H22" i="119"/>
  <c r="I22" i="119"/>
  <c r="H23" i="119"/>
  <c r="I23" i="119"/>
  <c r="H24" i="119"/>
  <c r="I24" i="119"/>
  <c r="H25" i="119"/>
  <c r="I25" i="119"/>
  <c r="H26" i="119"/>
  <c r="I26" i="119"/>
  <c r="H27" i="119"/>
  <c r="I27" i="119"/>
  <c r="H28" i="119"/>
  <c r="I28" i="119"/>
  <c r="H29" i="119"/>
  <c r="I29" i="119"/>
  <c r="H30" i="119"/>
  <c r="I30" i="119"/>
  <c r="H31" i="119"/>
  <c r="I31" i="119"/>
  <c r="H32" i="119"/>
  <c r="I32" i="119"/>
  <c r="H33" i="119"/>
  <c r="I33" i="119"/>
  <c r="H34" i="119"/>
  <c r="I34" i="119"/>
  <c r="H35" i="119"/>
  <c r="I35" i="119"/>
  <c r="H36" i="119"/>
  <c r="I36" i="119"/>
  <c r="H37" i="119"/>
  <c r="I37" i="119"/>
  <c r="H38" i="119"/>
  <c r="I38" i="119"/>
  <c r="H39" i="119"/>
  <c r="I39" i="119"/>
  <c r="H40" i="119"/>
  <c r="I40" i="119"/>
  <c r="H41" i="119"/>
  <c r="I41" i="119"/>
  <c r="H42" i="119"/>
  <c r="I42" i="119"/>
  <c r="H43" i="119"/>
  <c r="I43" i="119"/>
  <c r="H44" i="119"/>
  <c r="I44" i="119"/>
  <c r="H45" i="119"/>
  <c r="I45" i="119"/>
  <c r="H46" i="119"/>
  <c r="I46" i="119"/>
  <c r="H47" i="119"/>
  <c r="I47" i="119"/>
  <c r="H8" i="118"/>
  <c r="I8" i="118" s="1"/>
  <c r="H9" i="118"/>
  <c r="I9" i="118" s="1"/>
  <c r="H10" i="118"/>
  <c r="I10" i="118" s="1"/>
  <c r="H11" i="118"/>
  <c r="I11" i="118"/>
  <c r="H12" i="118"/>
  <c r="I12" i="118" s="1"/>
  <c r="H13" i="118"/>
  <c r="I13" i="118"/>
  <c r="H14" i="118"/>
  <c r="I14" i="118" s="1"/>
  <c r="H15" i="118"/>
  <c r="I15" i="118"/>
  <c r="H16" i="118"/>
  <c r="I16" i="118" s="1"/>
  <c r="H17" i="118"/>
  <c r="I17" i="118" s="1"/>
  <c r="H18" i="118"/>
  <c r="I18" i="118" s="1"/>
  <c r="H19" i="118"/>
  <c r="I19" i="118"/>
  <c r="H20" i="118"/>
  <c r="I20" i="118" s="1"/>
  <c r="H21" i="118"/>
  <c r="I21" i="118"/>
  <c r="H22" i="118"/>
  <c r="I22" i="118" s="1"/>
  <c r="H23" i="118"/>
  <c r="I23" i="118"/>
  <c r="H24" i="118"/>
  <c r="I24" i="118" s="1"/>
  <c r="H25" i="118"/>
  <c r="I25" i="118" s="1"/>
  <c r="H26" i="118"/>
  <c r="I26" i="118" s="1"/>
  <c r="H27" i="118"/>
  <c r="I27" i="118"/>
  <c r="H28" i="118"/>
  <c r="I28" i="118" s="1"/>
  <c r="H29" i="118"/>
  <c r="I29" i="118"/>
  <c r="H30" i="118"/>
  <c r="I30" i="118" s="1"/>
  <c r="H31" i="118"/>
  <c r="I31" i="118"/>
  <c r="H32" i="118"/>
  <c r="I32" i="118" s="1"/>
  <c r="H33" i="118"/>
  <c r="I33" i="118" s="1"/>
  <c r="H34" i="118"/>
  <c r="I34" i="118" s="1"/>
  <c r="H35" i="118"/>
  <c r="I35" i="118"/>
  <c r="H36" i="118"/>
  <c r="I36" i="118" s="1"/>
  <c r="H37" i="118"/>
  <c r="I37" i="118"/>
  <c r="H38" i="118"/>
  <c r="I38" i="118" s="1"/>
  <c r="H39" i="118"/>
  <c r="I39" i="118"/>
  <c r="H40" i="118"/>
  <c r="I40" i="118" s="1"/>
  <c r="H41" i="118"/>
  <c r="I41" i="118" s="1"/>
  <c r="H42" i="118"/>
  <c r="I42" i="118" s="1"/>
  <c r="H43" i="118"/>
  <c r="I43" i="118"/>
  <c r="H44" i="118"/>
  <c r="I44" i="118" s="1"/>
  <c r="H8" i="124"/>
  <c r="I8" i="124"/>
  <c r="H9" i="124"/>
  <c r="I9" i="124" s="1"/>
  <c r="H10" i="124"/>
  <c r="I10" i="124"/>
  <c r="H11" i="124"/>
  <c r="I11" i="124" s="1"/>
  <c r="H12" i="124"/>
  <c r="I12" i="124" s="1"/>
  <c r="H13" i="124"/>
  <c r="I13" i="124" s="1"/>
  <c r="H14" i="124"/>
  <c r="I14" i="124"/>
  <c r="H15" i="124"/>
  <c r="I15" i="124" s="1"/>
  <c r="H16" i="124"/>
  <c r="I16" i="124"/>
  <c r="H17" i="124"/>
  <c r="I17" i="124" s="1"/>
  <c r="H18" i="124"/>
  <c r="I18" i="124"/>
  <c r="H19" i="124"/>
  <c r="I19" i="124" s="1"/>
  <c r="H20" i="124"/>
  <c r="I20" i="124" s="1"/>
  <c r="H21" i="124"/>
  <c r="I21" i="124" s="1"/>
  <c r="H22" i="124"/>
  <c r="I22" i="124"/>
  <c r="H23" i="124"/>
  <c r="I23" i="124" s="1"/>
  <c r="H24" i="124"/>
  <c r="I24" i="124"/>
  <c r="H25" i="124"/>
  <c r="I25" i="124" s="1"/>
  <c r="H26" i="124"/>
  <c r="I26" i="124"/>
  <c r="H27" i="124"/>
  <c r="I27" i="124" s="1"/>
  <c r="H28" i="124"/>
  <c r="I28" i="124" s="1"/>
  <c r="H29" i="124"/>
  <c r="I29" i="124" s="1"/>
  <c r="H30" i="124"/>
  <c r="I30" i="124"/>
  <c r="H31" i="124"/>
  <c r="I31" i="124" s="1"/>
  <c r="H32" i="124"/>
  <c r="I32" i="124"/>
  <c r="H33" i="124"/>
  <c r="I33" i="124" s="1"/>
  <c r="H34" i="124"/>
  <c r="I34" i="124"/>
  <c r="H35" i="124"/>
  <c r="I35" i="124" s="1"/>
  <c r="H36" i="124"/>
  <c r="I36" i="124" s="1"/>
  <c r="H37" i="124"/>
  <c r="I37" i="124" s="1"/>
  <c r="H38" i="124"/>
  <c r="I38" i="124"/>
  <c r="H39" i="124"/>
  <c r="I39" i="124" s="1"/>
  <c r="H40" i="124"/>
  <c r="I40" i="124"/>
  <c r="H41" i="124"/>
  <c r="I41" i="124" s="1"/>
  <c r="H42" i="124"/>
  <c r="I42" i="124"/>
  <c r="H43" i="124"/>
  <c r="I43" i="124"/>
  <c r="F54" i="124"/>
  <c r="H8" i="123"/>
  <c r="I8" i="123"/>
  <c r="H9" i="123"/>
  <c r="I9" i="123" s="1"/>
  <c r="H10" i="123"/>
  <c r="I10" i="123"/>
  <c r="H11" i="123"/>
  <c r="I11" i="123" s="1"/>
  <c r="H12" i="123"/>
  <c r="I12" i="123"/>
  <c r="H13" i="123"/>
  <c r="I13" i="123" s="1"/>
  <c r="H14" i="123"/>
  <c r="I14" i="123"/>
  <c r="H15" i="123"/>
  <c r="I15" i="123" s="1"/>
  <c r="H16" i="123"/>
  <c r="I16" i="123"/>
  <c r="H17" i="123"/>
  <c r="I17" i="123" s="1"/>
  <c r="H18" i="123"/>
  <c r="I18" i="123"/>
  <c r="H19" i="123"/>
  <c r="I19" i="123" s="1"/>
  <c r="H20" i="123"/>
  <c r="I20" i="123"/>
  <c r="H21" i="123"/>
  <c r="I21" i="123" s="1"/>
  <c r="H22" i="123"/>
  <c r="I22" i="123"/>
  <c r="H23" i="123"/>
  <c r="I23" i="123" s="1"/>
  <c r="H24" i="123"/>
  <c r="I24" i="123"/>
  <c r="H25" i="123"/>
  <c r="I25" i="123" s="1"/>
  <c r="H26" i="123"/>
  <c r="I26" i="123"/>
  <c r="H27" i="123"/>
  <c r="I27" i="123" s="1"/>
  <c r="H28" i="123"/>
  <c r="I28" i="123"/>
  <c r="H29" i="123"/>
  <c r="I29" i="123" s="1"/>
  <c r="H30" i="123"/>
  <c r="I30" i="123"/>
  <c r="H31" i="123"/>
  <c r="I31" i="123" s="1"/>
  <c r="H32" i="123"/>
  <c r="I32" i="123"/>
  <c r="H33" i="123"/>
  <c r="I33" i="123" s="1"/>
  <c r="H34" i="123"/>
  <c r="I34" i="123"/>
  <c r="H35" i="123"/>
  <c r="I35" i="123" s="1"/>
  <c r="H36" i="123"/>
  <c r="I36" i="123"/>
  <c r="H37" i="123"/>
  <c r="I37" i="123" s="1"/>
  <c r="H38" i="123"/>
  <c r="I38" i="123"/>
  <c r="H8" i="93"/>
  <c r="H9" i="93"/>
  <c r="H10" i="93"/>
  <c r="H11" i="93"/>
  <c r="I11" i="93"/>
  <c r="H12" i="93"/>
  <c r="I12" i="93" s="1"/>
  <c r="H13" i="93"/>
  <c r="H14" i="93"/>
  <c r="H15" i="93"/>
  <c r="I15" i="93"/>
  <c r="H16" i="93"/>
  <c r="H17" i="93"/>
  <c r="H18" i="93"/>
  <c r="H19" i="93"/>
  <c r="I19" i="93" s="1"/>
  <c r="H20" i="93"/>
  <c r="H21" i="93"/>
  <c r="I21" i="93" s="1"/>
  <c r="H22" i="93"/>
  <c r="I22" i="93" s="1"/>
  <c r="H23" i="93"/>
  <c r="I23" i="93"/>
  <c r="H24" i="93"/>
  <c r="H25" i="93"/>
  <c r="H26" i="93"/>
  <c r="H27" i="93"/>
  <c r="I27" i="93"/>
  <c r="H28" i="93"/>
  <c r="I28" i="93" s="1"/>
  <c r="H29" i="93"/>
  <c r="H30" i="93"/>
  <c r="H31" i="93"/>
  <c r="I31" i="93"/>
  <c r="H32" i="93"/>
  <c r="H33" i="93"/>
  <c r="H34" i="93"/>
  <c r="I34" i="93" s="1"/>
  <c r="H35" i="93"/>
  <c r="I35" i="93" s="1"/>
  <c r="H36" i="93"/>
  <c r="H37" i="93"/>
  <c r="H38" i="93"/>
  <c r="I38" i="93" s="1"/>
  <c r="H39" i="93"/>
  <c r="I39" i="93"/>
  <c r="H40" i="93"/>
  <c r="I40" i="93" s="1"/>
  <c r="H41" i="93"/>
  <c r="I41" i="93" s="1"/>
  <c r="H42" i="93"/>
  <c r="H43" i="93"/>
  <c r="H44" i="93"/>
  <c r="I44" i="93"/>
  <c r="H45" i="93"/>
  <c r="H7" i="117"/>
  <c r="I7" i="117"/>
  <c r="I22" i="117" s="1"/>
  <c r="I7" i="116"/>
  <c r="H7" i="121"/>
  <c r="F36" i="121" s="1"/>
  <c r="I7" i="121"/>
  <c r="H7" i="120"/>
  <c r="I7" i="120"/>
  <c r="I46" i="120" s="1"/>
  <c r="H7" i="119"/>
  <c r="I7" i="119"/>
  <c r="H7" i="118"/>
  <c r="F58" i="118" s="1"/>
  <c r="I7" i="118"/>
  <c r="I46" i="118" s="1"/>
  <c r="H7" i="124"/>
  <c r="F57" i="124" s="1"/>
  <c r="I7" i="124"/>
  <c r="H7" i="123"/>
  <c r="F50" i="123" s="1"/>
  <c r="I7" i="123"/>
  <c r="I40" i="123" s="1"/>
  <c r="H8" i="122"/>
  <c r="I8" i="122"/>
  <c r="H9" i="122"/>
  <c r="I9" i="122" s="1"/>
  <c r="H10" i="122"/>
  <c r="I10" i="122"/>
  <c r="H11" i="122"/>
  <c r="I11" i="122" s="1"/>
  <c r="H12" i="122"/>
  <c r="I12" i="122"/>
  <c r="H13" i="122"/>
  <c r="I13" i="122" s="1"/>
  <c r="H14" i="122"/>
  <c r="I14" i="122"/>
  <c r="H15" i="122"/>
  <c r="I15" i="122"/>
  <c r="H16" i="122"/>
  <c r="I16" i="122"/>
  <c r="H17" i="122"/>
  <c r="I17" i="122"/>
  <c r="H18" i="122"/>
  <c r="I18" i="122"/>
  <c r="H19" i="122"/>
  <c r="I19" i="122"/>
  <c r="H20" i="122"/>
  <c r="I20" i="122"/>
  <c r="H21" i="122"/>
  <c r="I21" i="122"/>
  <c r="H22" i="122"/>
  <c r="I22" i="122"/>
  <c r="H23" i="122"/>
  <c r="I23" i="122"/>
  <c r="H24" i="122"/>
  <c r="I24" i="122"/>
  <c r="H25" i="122"/>
  <c r="I25" i="122"/>
  <c r="H26" i="122"/>
  <c r="I26" i="122"/>
  <c r="H27" i="122"/>
  <c r="I27" i="122"/>
  <c r="H28" i="122"/>
  <c r="I28" i="122"/>
  <c r="H29" i="122"/>
  <c r="I29" i="122" s="1"/>
  <c r="H30" i="122"/>
  <c r="I30" i="122"/>
  <c r="H31" i="122"/>
  <c r="I31" i="122" s="1"/>
  <c r="H32" i="122"/>
  <c r="I32" i="122"/>
  <c r="H33" i="122"/>
  <c r="I33" i="122" s="1"/>
  <c r="H34" i="122"/>
  <c r="I34" i="122"/>
  <c r="H35" i="122"/>
  <c r="I35" i="122" s="1"/>
  <c r="H36" i="122"/>
  <c r="I36" i="122"/>
  <c r="H37" i="122"/>
  <c r="I37" i="122" s="1"/>
  <c r="H38" i="122"/>
  <c r="I38" i="122"/>
  <c r="H39" i="122"/>
  <c r="I39" i="122" s="1"/>
  <c r="H40" i="122"/>
  <c r="I40" i="122"/>
  <c r="H41" i="122"/>
  <c r="I41" i="122" s="1"/>
  <c r="H42" i="122"/>
  <c r="I42" i="122"/>
  <c r="H7" i="122"/>
  <c r="F54" i="122" s="1"/>
  <c r="I8" i="93"/>
  <c r="I9" i="93"/>
  <c r="I10" i="93"/>
  <c r="I13" i="93"/>
  <c r="I14" i="93"/>
  <c r="I16" i="93"/>
  <c r="I17" i="93"/>
  <c r="I18" i="93"/>
  <c r="I20" i="93"/>
  <c r="I24" i="93"/>
  <c r="I25" i="93"/>
  <c r="I26" i="93"/>
  <c r="I29" i="93"/>
  <c r="I30" i="93"/>
  <c r="I32" i="93"/>
  <c r="I36" i="93"/>
  <c r="I37" i="93"/>
  <c r="I42" i="93"/>
  <c r="I45" i="93"/>
  <c r="H7" i="93"/>
  <c r="I9" i="120"/>
  <c r="I33" i="93"/>
  <c r="I43" i="93"/>
  <c r="I44" i="124" l="1"/>
  <c r="I45" i="124"/>
  <c r="I23" i="121"/>
  <c r="I39" i="116"/>
  <c r="F55" i="122"/>
  <c r="I39" i="123"/>
  <c r="F57" i="118"/>
  <c r="F34" i="121"/>
  <c r="F55" i="120"/>
  <c r="F55" i="124"/>
  <c r="F57" i="120"/>
  <c r="I24" i="121"/>
  <c r="F35" i="121"/>
  <c r="F33" i="117"/>
  <c r="F59" i="93"/>
  <c r="I7" i="122"/>
  <c r="I49" i="119"/>
  <c r="F31" i="117"/>
  <c r="F53" i="122"/>
  <c r="F56" i="124"/>
  <c r="I45" i="118"/>
  <c r="I48" i="119"/>
  <c r="I45" i="120"/>
  <c r="F58" i="120"/>
  <c r="I38" i="116"/>
  <c r="I21" i="117"/>
  <c r="F34" i="117"/>
  <c r="F38" i="115"/>
  <c r="F32" i="117"/>
  <c r="F52" i="123"/>
  <c r="F56" i="118"/>
  <c r="F56" i="122"/>
  <c r="F49" i="123"/>
  <c r="F61" i="119"/>
  <c r="F33" i="121"/>
  <c r="F51" i="123"/>
  <c r="F58" i="119"/>
  <c r="F36" i="115"/>
  <c r="I7" i="115"/>
  <c r="F39" i="115"/>
  <c r="F57" i="93"/>
  <c r="F56" i="93"/>
  <c r="I7" i="93"/>
  <c r="F58" i="93"/>
  <c r="I26" i="115" l="1"/>
  <c r="I27" i="115"/>
  <c r="I43" i="122"/>
  <c r="I44" i="122"/>
  <c r="I46" i="93"/>
  <c r="I47" i="93"/>
</calcChain>
</file>

<file path=xl/sharedStrings.xml><?xml version="1.0" encoding="utf-8"?>
<sst xmlns="http://schemas.openxmlformats.org/spreadsheetml/2006/main" count="1375" uniqueCount="725">
  <si>
    <t>เลขที่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</si>
  <si>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</si>
  <si>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</si>
  <si>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</si>
  <si>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</si>
  <si>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</si>
  <si>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</si>
  <si>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</si>
  <si>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</si>
  <si>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</si>
  <si>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</si>
  <si>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</si>
  <si>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</si>
  <si>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</si>
  <si>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</si>
  <si>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</si>
  <si>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</si>
  <si>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</si>
  <si>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</si>
  <si>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</si>
  <si>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</si>
  <si>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</si>
  <si>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</si>
  <si>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</si>
  <si>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</si>
  <si>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</si>
  <si>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</si>
  <si>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</si>
  <si>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</si>
  <si>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</si>
  <si>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</si>
  <si>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</si>
  <si>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</si>
  <si>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</si>
  <si>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</si>
  <si>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</si>
  <si>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</si>
  <si>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</si>
  <si>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</si>
  <si>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๔๐</t>
  </si>
  <si>
    <t>๔๑</t>
  </si>
  <si>
    <t>ทักษะการพูด(๔๐)</t>
  </si>
  <si>
    <t>สรุป/ผ่าน/ไม่ผ่าน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</si>
  <si>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</si>
  <si>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</si>
  <si>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ทักษะการเขียน(๖๐)</t>
  </si>
  <si>
    <t>ทักษะการฟัง(๒๐)</t>
  </si>
  <si>
    <t>ทักษะการอ่าน(๒๐)</t>
  </si>
  <si>
    <t>คะแนนเต็ม(๑๔๐)</t>
  </si>
  <si>
    <t>ชื่อตัว</t>
  </si>
  <si>
    <t>นามสกุล</t>
  </si>
  <si>
    <t>รวมจำนวนคนที่ผ่าน</t>
  </si>
  <si>
    <t>ร้อยละนักเรียนที่ผ่าน</t>
  </si>
  <si>
    <t>เกณฑ์การตัดสินได้ นักเรียนต้องได้ผลการประเมินในระดับพอใช้(๗๐-๙๐ คะแนน)  ขึ้นไปถือว่าผ่าน</t>
  </si>
  <si>
    <t>ลงชื่อ ...............................................ผู้ประเมิน</t>
  </si>
  <si>
    <t>ครู</t>
  </si>
  <si>
    <t xml:space="preserve">  (..................................................)</t>
  </si>
  <si>
    <t xml:space="preserve">  ประเมิน วันที่……….….เดือน……………………...……..พ.ศ. ......</t>
  </si>
  <si>
    <t xml:space="preserve">                         สรุปผลการประเมินการใช้ภาษาต่างประเทศ(ภาษาอังกฤษ) ชั้นมัธยมศึกษาปีที่ ๕/๑</t>
  </si>
  <si>
    <t>นายจุลจักร</t>
  </si>
  <si>
    <t>กัตพงษ์</t>
  </si>
  <si>
    <t>นายอนุรักษ์</t>
  </si>
  <si>
    <t>บุญรัตน์</t>
  </si>
  <si>
    <t>นายธีรภัทร</t>
  </si>
  <si>
    <t>พิกุลทอง</t>
  </si>
  <si>
    <t>นายอนุชา</t>
  </si>
  <si>
    <t>มงคล</t>
  </si>
  <si>
    <t>นายธนดล</t>
  </si>
  <si>
    <t>บุญถึง</t>
  </si>
  <si>
    <t>นายธีรวัฒน์</t>
  </si>
  <si>
    <t>มูลสาร</t>
  </si>
  <si>
    <t>นายสุภัทรดิศ</t>
  </si>
  <si>
    <t>สารสิทธิ์</t>
  </si>
  <si>
    <t>นายจิณณวัตร</t>
  </si>
  <si>
    <t>จันทร์ดร</t>
  </si>
  <si>
    <t>นายตรีทศ</t>
  </si>
  <si>
    <t>ลีรักพานิช</t>
  </si>
  <si>
    <t>นางสาวธารินี</t>
  </si>
  <si>
    <t>คนทัศน์</t>
  </si>
  <si>
    <t>นางสาวเบญญาภา</t>
  </si>
  <si>
    <t>ถาวร</t>
  </si>
  <si>
    <t>นางสาวชรินธร</t>
  </si>
  <si>
    <t>สิงห์โตเผือก</t>
  </si>
  <si>
    <t>นางสาวพิรุฬห์ลักษณ์</t>
  </si>
  <si>
    <t>ยูปานนท์</t>
  </si>
  <si>
    <t>นางสาวภัทราภรณ์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</si>
  <si>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</si>
  <si>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</si>
  <si>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</si>
  <si>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</si>
  <si>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</si>
  <si>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นางสาวสุทธิดา</t>
  </si>
  <si>
    <t>จำปาหอม</t>
  </si>
  <si>
    <t>นางสาวอติพร</t>
  </si>
  <si>
    <t>สรรพคุณยา</t>
  </si>
  <si>
    <t>นางสาวสุชาดา</t>
  </si>
  <si>
    <t>ปักษา</t>
  </si>
  <si>
    <t>นางสาวเมศิยา</t>
  </si>
  <si>
    <t>พืชสอน</t>
  </si>
  <si>
    <t>นางสาววรัญญา</t>
  </si>
  <si>
    <t>โพธิ์ศรี</t>
  </si>
  <si>
    <t>นางสาวสุชานันท์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</si>
  <si>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</si>
  <si>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</si>
  <si>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</si>
  <si>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</si>
  <si>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</si>
  <si>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นางสาวสุกัญญา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</si>
  <si>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</si>
  <si>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</si>
  <si>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</si>
  <si>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</si>
  <si>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</si>
  <si>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</si>
  <si>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</si>
  <si>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</si>
  <si>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</si>
  <si>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</si>
  <si>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</si>
  <si>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นางสาววริศรา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</si>
  <si>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</si>
  <si>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</si>
  <si>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</si>
  <si>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</si>
  <si>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</si>
  <si>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</si>
  <si>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</si>
  <si>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นางสาวสุพรรษา</t>
  </si>
  <si>
    <t>สง่างาม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</si>
  <si>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</si>
  <si>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</si>
  <si>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</si>
  <si>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</si>
  <si>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</si>
  <si>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</si>
  <si>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</si>
  <si>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</si>
  <si>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 xml:space="preserve">                         สรุปผลการประเมินการใช้ภาษาต่างประเทศ(ภาษาอังกฤษ) ชั้นมัธยมศึกษาปีที่ ๕/๒</t>
  </si>
  <si>
    <t>นายเฉลิมพล</t>
  </si>
  <si>
    <t>ปลัดศรี</t>
  </si>
  <si>
    <t>นายชยานันต์</t>
  </si>
  <si>
    <t>ภารุณ</t>
  </si>
  <si>
    <t>นายณัฐวุฒิ</t>
  </si>
  <si>
    <t>เรืองรอง</t>
  </si>
  <si>
    <t>นายบัณฑิต</t>
  </si>
  <si>
    <t>เอี่ยมเดิม</t>
  </si>
  <si>
    <t>นายพิสุทธิศักดิ์</t>
  </si>
  <si>
    <t>จันทร์ภาชัย</t>
  </si>
  <si>
    <t>นายบัณฑูร</t>
  </si>
  <si>
    <t>สะเนาว์</t>
  </si>
  <si>
    <t>นายพงษ์เพชร</t>
  </si>
  <si>
    <t>ทับทิม</t>
  </si>
  <si>
    <t>นายกิตติธัช</t>
  </si>
  <si>
    <t>ปานศิลา</t>
  </si>
  <si>
    <t>นางสาวณัฐิญา</t>
  </si>
  <si>
    <t>กันเผื่อน</t>
  </si>
  <si>
    <t>นางสาววรรณวิษา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</si>
  <si>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</si>
  <si>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</si>
  <si>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</si>
  <si>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</si>
  <si>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</si>
  <si>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นางสาววาสนา</t>
  </si>
  <si>
    <t>จิตรบรรจง</t>
  </si>
  <si>
    <t>นางสาวสุธิดา</t>
  </si>
  <si>
    <t>สมพงษ์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</si>
  <si>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</si>
  <si>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</si>
  <si>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</si>
  <si>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</si>
  <si>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</si>
  <si>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</si>
  <si>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</si>
  <si>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</si>
  <si>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</si>
  <si>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</si>
  <si>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นางสาวธมลวรรณ</t>
  </si>
  <si>
    <t>สารีบท</t>
  </si>
  <si>
    <t>นางสาวจณิสตา</t>
  </si>
  <si>
    <t>เยือกเย็น</t>
  </si>
  <si>
    <t>นางสาวศลิษา</t>
  </si>
  <si>
    <t>ศิริ</t>
  </si>
  <si>
    <t>นางสาวสุนิตา</t>
  </si>
  <si>
    <t>เกิดมงคล</t>
  </si>
  <si>
    <t>นางสาวจุฑามาศ</t>
  </si>
  <si>
    <t>นางสาวนรีกานต์</t>
  </si>
  <si>
    <t>ศรีสกุล</t>
  </si>
  <si>
    <t>นางสาวพัชรพร</t>
  </si>
  <si>
    <t>เปรมวินัย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</si>
  <si>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</si>
  <si>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</si>
  <si>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</si>
  <si>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</si>
  <si>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</si>
  <si>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</si>
  <si>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</si>
  <si>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</si>
  <si>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</si>
  <si>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</si>
  <si>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</si>
  <si>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จันทร์ไพร</t>
  </si>
  <si>
    <t>นางสาวลักษิกา</t>
  </si>
  <si>
    <t>ขุนวิชิต</t>
  </si>
  <si>
    <t>นางสาวสัตตบงกช</t>
  </si>
  <si>
    <t>สุขสวัสดิ์</t>
  </si>
  <si>
    <t>นางสาวขวัญนภา</t>
  </si>
  <si>
    <t>ไพรดี</t>
  </si>
  <si>
    <t>นางสาวจันทิมา</t>
  </si>
  <si>
    <t>เพ็ชรกำจัด</t>
  </si>
  <si>
    <t xml:space="preserve">                         สรุปผลการประเมินการใช้ภาษาต่างประเทศ(ภาษาอังกฤษ) ชั้นมัธยมศึกษาปีที่ ๕/๓</t>
  </si>
  <si>
    <t>นายคชานนท์</t>
  </si>
  <si>
    <t>ดาวบริสุทธิ์</t>
  </si>
  <si>
    <t>นายพนมกร</t>
  </si>
  <si>
    <t>จันทร์โอ</t>
  </si>
  <si>
    <t>นายพิพัฒน์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</si>
  <si>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</si>
  <si>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</si>
  <si>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</si>
  <si>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</si>
  <si>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</si>
  <si>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</si>
  <si>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</si>
  <si>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</si>
  <si>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</si>
  <si>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</si>
  <si>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</si>
  <si>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นายคณิศร</t>
  </si>
  <si>
    <t>สุนทรจิตร์</t>
  </si>
  <si>
    <t>นายภวัต</t>
  </si>
  <si>
    <t>สาพิพัฒน์</t>
  </si>
  <si>
    <t>นายศุภกร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</si>
  <si>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</si>
  <si>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</si>
  <si>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</si>
  <si>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</si>
  <si>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</si>
  <si>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</si>
  <si>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</si>
  <si>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</si>
  <si>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</si>
  <si>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นายปัญญากร</t>
  </si>
  <si>
    <t>แสนสุทธิ</t>
  </si>
  <si>
    <t>นายพงศ์ภกานต์</t>
  </si>
  <si>
    <t>ช่างเก็บ</t>
  </si>
  <si>
    <t>นางสาวชลธิชา</t>
  </si>
  <si>
    <t>พึ่งพา</t>
  </si>
  <si>
    <t>นางสาวนริศรา</t>
  </si>
  <si>
    <t>แซ่ลิ้ม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</si>
  <si>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</si>
  <si>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</si>
  <si>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</si>
  <si>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</si>
  <si>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</si>
  <si>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</si>
  <si>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</si>
  <si>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นางสาวศศิธร</t>
  </si>
  <si>
    <t>เปียผึ้ง</t>
  </si>
  <si>
    <t>นางสาวสุขุมาล</t>
  </si>
  <si>
    <t>วิจิตรกูล</t>
  </si>
  <si>
    <t>นางสาวธันย์ชนก</t>
  </si>
  <si>
    <t>ไกรสิงห์</t>
  </si>
  <si>
    <t>นางสาวจิราพร</t>
  </si>
  <si>
    <t>ฝังเงิน</t>
  </si>
  <si>
    <t>นางสาววัชรีวรรณ</t>
  </si>
  <si>
    <t>ศรเจริญ</t>
  </si>
  <si>
    <t>นางสาวชิดชนก</t>
  </si>
  <si>
    <t>แสงทอง</t>
  </si>
  <si>
    <t>นางสาวชฎารัตน์</t>
  </si>
  <si>
    <t>ศรีมณีวงค์</t>
  </si>
  <si>
    <t>นางสาวกัลยรัตน์</t>
  </si>
  <si>
    <t>เลิงชัย</t>
  </si>
  <si>
    <t>นางสาวจิรัชญา</t>
  </si>
  <si>
    <t>เจริญศิลป์</t>
  </si>
  <si>
    <t xml:space="preserve">                         สรุปผลการประเมินการใช้ภาษาต่างประเทศ(ภาษาอังกฤษ) ชั้นมัธยมศึกษาปีที่ ๕/๔</t>
  </si>
  <si>
    <t>นายไชยา</t>
  </si>
  <si>
    <t>ดีเสงี่ยม</t>
  </si>
  <si>
    <t>นายอัครวินท์</t>
  </si>
  <si>
    <t>พาพิจิตต์</t>
  </si>
  <si>
    <t>นายอัศวิน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</si>
  <si>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</si>
  <si>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</si>
  <si>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</si>
  <si>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</si>
  <si>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</si>
  <si>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นายนัทธพงศ์</t>
  </si>
  <si>
    <t>วงษาโสม</t>
  </si>
  <si>
    <t>นายนันทิพัฒน์</t>
  </si>
  <si>
    <t>พันจุย</t>
  </si>
  <si>
    <t>นายกัมปนาท</t>
  </si>
  <si>
    <t>ศิริเจริญ</t>
  </si>
  <si>
    <t>นายพงศกร</t>
  </si>
  <si>
    <t>คำดวง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</si>
  <si>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</si>
  <si>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</si>
  <si>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</si>
  <si>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</si>
  <si>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</si>
  <si>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</si>
  <si>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</si>
  <si>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</si>
  <si>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นางสาวณัฐสุดา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</si>
  <si>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</si>
  <si>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</si>
  <si>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</si>
  <si>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</si>
  <si>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</si>
  <si>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</si>
  <si>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</si>
  <si>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</si>
  <si>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</si>
  <si>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นางสาวปิยวรรณ</t>
  </si>
  <si>
    <t>เครืออาษา</t>
  </si>
  <si>
    <t>นางสาวปูรมี</t>
  </si>
  <si>
    <t>ไชโย</t>
  </si>
  <si>
    <t>นางสาววนิดา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</si>
  <si>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</si>
  <si>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</si>
  <si>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</si>
  <si>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</si>
  <si>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</si>
  <si>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นางสาวอรวรรณ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</si>
  <si>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</si>
  <si>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</si>
  <si>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</si>
  <si>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</si>
  <si>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</si>
  <si>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</si>
  <si>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</si>
  <si>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</si>
  <si>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</si>
  <si>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</si>
  <si>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</si>
  <si>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</si>
  <si>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</si>
  <si>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</si>
  <si>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</si>
  <si>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</si>
  <si>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</si>
  <si>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นางสาวจิราวรรณ</t>
  </si>
  <si>
    <t>จิตสัตย์</t>
  </si>
  <si>
    <t>นางสาวจินห์จุฑา</t>
  </si>
  <si>
    <t>อรุณรัตน์</t>
  </si>
  <si>
    <t xml:space="preserve">                         สรุปผลการประเมินการใช้ภาษาต่างประเทศ(ภาษาอังกฤษ) ชั้นมัธยมศึกษาปีที่ ๕/๕</t>
  </si>
  <si>
    <t>นายเกียรติศักดิ์</t>
  </si>
  <si>
    <t>ความเพียร</t>
  </si>
  <si>
    <t>นายวัชรพล</t>
  </si>
  <si>
    <t>ลือคำหาญ</t>
  </si>
  <si>
    <t>นายศุภชัย</t>
  </si>
  <si>
    <t>จันทรประเทศ</t>
  </si>
  <si>
    <t>นายกิตติศักดิ์</t>
  </si>
  <si>
    <t>มลาไวย์</t>
  </si>
  <si>
    <t>นายณภัทร</t>
  </si>
  <si>
    <t>กำไรทอง</t>
  </si>
  <si>
    <t>นายณัฐพงษ์</t>
  </si>
  <si>
    <t>กลิ่นมะลิ</t>
  </si>
  <si>
    <t>นายณัฐพนธ์</t>
  </si>
  <si>
    <t>กล่อมเอี้ยง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</si>
  <si>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</si>
  <si>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</si>
  <si>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</si>
  <si>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</si>
  <si>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</si>
  <si>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</si>
  <si>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</si>
  <si>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</si>
  <si>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</si>
  <si>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</si>
  <si>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</si>
  <si>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</si>
  <si>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</si>
  <si>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นางสาวณัฐนันญา</t>
  </si>
  <si>
    <t>ปัญญาดี</t>
  </si>
  <si>
    <t>นางสาวนฤทัย</t>
  </si>
  <si>
    <t>สุดแสง</t>
  </si>
  <si>
    <t>นางสาวรักษณาลี</t>
  </si>
  <si>
    <t>ขนรกุล</t>
  </si>
  <si>
    <t>นางสาววรลักษณ์</t>
  </si>
  <si>
    <t>สีลาแสง</t>
  </si>
  <si>
    <t>นางสาวณัฐพร</t>
  </si>
  <si>
    <t>อยู่นาค</t>
  </si>
  <si>
    <t>นางสาวนฤเนตร</t>
  </si>
  <si>
    <t>นางสาวปัณฑิตา</t>
  </si>
  <si>
    <t>อู่แก้ว</t>
  </si>
  <si>
    <t>ปรุงนิยม</t>
  </si>
  <si>
    <t>นางสาวกิตติยา</t>
  </si>
  <si>
    <t>เวฬุวนารักษ์</t>
  </si>
  <si>
    <t>นางสาวเขมจิรา</t>
  </si>
  <si>
    <t>หงษ์ทอง</t>
  </si>
  <si>
    <t>นางสาวธิดารัตน์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</si>
  <si>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</si>
  <si>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</si>
  <si>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</si>
  <si>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</si>
  <si>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นางสาวกัญญาณัฐ</t>
  </si>
  <si>
    <t>ศรีสุข</t>
  </si>
  <si>
    <t>นางสาวเมศิญา</t>
  </si>
  <si>
    <t>ชื่นชม</t>
  </si>
  <si>
    <t>นางสาวสุพิชชา</t>
  </si>
  <si>
    <t>หาดเจียง</t>
  </si>
  <si>
    <t>นางสาวเสาวลักษณ์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</si>
  <si>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</si>
  <si>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</si>
  <si>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</si>
  <si>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</si>
  <si>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</si>
  <si>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</si>
  <si>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ทองดี</t>
  </si>
  <si>
    <t>นางสาวกนกนุช</t>
  </si>
  <si>
    <t>สุนทรวิวัฒน์</t>
  </si>
  <si>
    <t>นางสาวศิริวรรณ</t>
  </si>
  <si>
    <t>เอมสุ่น</t>
  </si>
  <si>
    <t>นางสาววรินธร</t>
  </si>
  <si>
    <t>อินทรพิทักษ์</t>
  </si>
  <si>
    <t>นางสาววรรณชนะพร</t>
  </si>
  <si>
    <t>ศรีอ่อน</t>
  </si>
  <si>
    <t xml:space="preserve">                         สรุปผลการประเมินการใช้ภาษาต่างประเทศ(ภาษาอังกฤษ) ชั้นมัธยมศึกษาปีที่ ๕/๖</t>
  </si>
  <si>
    <t>นายเกรียงศักดิ์</t>
  </si>
  <si>
    <t>คนมั่น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</si>
  <si>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</si>
  <si>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</si>
  <si>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</si>
  <si>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</si>
  <si>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</si>
  <si>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</si>
  <si>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</si>
  <si>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</si>
  <si>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</si>
  <si>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</si>
  <si>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</si>
  <si>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นายธนเทพ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</si>
  <si>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</si>
  <si>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</si>
  <si>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</si>
  <si>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</si>
  <si>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</si>
  <si>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</si>
  <si>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</si>
  <si>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</si>
  <si>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นางสาวอภิญญา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</si>
  <si>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</si>
  <si>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</si>
  <si>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</si>
  <si>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</si>
  <si>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</si>
  <si>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</si>
  <si>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</si>
  <si>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</si>
  <si>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</si>
  <si>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</si>
  <si>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</si>
  <si>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</si>
  <si>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</si>
  <si>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</si>
  <si>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</si>
  <si>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</si>
  <si>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</si>
  <si>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นางสาวธันยพร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</si>
  <si>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</si>
  <si>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</si>
  <si>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</si>
  <si>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</si>
  <si>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</si>
  <si>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นางสาวอณิษฐา</t>
  </si>
  <si>
    <t>อาทร</t>
  </si>
  <si>
    <t>นางสาวสิริมล</t>
  </si>
  <si>
    <t>ธาระทาน</t>
  </si>
  <si>
    <t>นางสาวศิริปัญญา</t>
  </si>
  <si>
    <t>อ่อนน้อม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</si>
  <si>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</si>
  <si>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</si>
  <si>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</si>
  <si>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</si>
  <si>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</si>
  <si>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</si>
  <si>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นางสาวมลดา</t>
  </si>
  <si>
    <t>บุญโกย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</si>
  <si>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</si>
  <si>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</si>
  <si>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</si>
  <si>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</si>
  <si>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</si>
  <si>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</si>
  <si>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ตาลน้อย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</si>
  <si>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</si>
  <si>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</si>
  <si>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</si>
  <si>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</si>
  <si>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</si>
  <si>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</si>
  <si>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</si>
  <si>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</si>
  <si>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</si>
  <si>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</si>
  <si>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 xml:space="preserve">                         สรุปผลการประเมินการใช้ภาษาต่างประเทศ(ภาษาอังกฤษ) ชั้นมัธยมศึกษาปีที่ ๕/๗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</si>
  <si>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</si>
  <si>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</si>
  <si>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</si>
  <si>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</si>
  <si>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</si>
  <si>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</si>
  <si>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</si>
  <si>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</si>
  <si>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</si>
  <si>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โชคสิริจันทร์</t>
  </si>
  <si>
    <t>คำวงษ์</t>
  </si>
  <si>
    <t>พรมน้อย</t>
  </si>
  <si>
    <t>นางสาวอทิตยา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</si>
  <si>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</si>
  <si>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</si>
  <si>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</si>
  <si>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</si>
  <si>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</si>
  <si>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</si>
  <si>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</si>
  <si>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</si>
  <si>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</si>
  <si>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พันธ์ศรี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</si>
  <si>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</si>
  <si>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</si>
  <si>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</si>
  <si>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</si>
  <si>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</si>
  <si>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นางสาวกมลชนก</t>
  </si>
  <si>
    <t>ฉิมอยู่</t>
  </si>
  <si>
    <t>ช่อไม้</t>
  </si>
  <si>
    <t>นางสาวนพรัตน์</t>
  </si>
  <si>
    <t>เหล็กจาน</t>
  </si>
  <si>
    <t>นางสาวปวัญรัตน์</t>
  </si>
  <si>
    <t>เพชรลือ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</si>
  <si>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</si>
  <si>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</si>
  <si>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</si>
  <si>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</si>
  <si>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</si>
  <si>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</si>
  <si>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</si>
  <si>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</si>
  <si>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</si>
  <si>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</si>
  <si>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</si>
  <si>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กิ่งแก้ว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</si>
  <si>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</si>
  <si>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</si>
  <si>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</si>
  <si>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</si>
  <si>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</si>
  <si>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</si>
  <si>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</si>
  <si>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</si>
  <si>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</si>
  <si>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</si>
  <si>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ปั้นบึญชู</t>
  </si>
  <si>
    <t>นางสาวณัฐธิชา</t>
  </si>
  <si>
    <t>แก้วแสน</t>
  </si>
  <si>
    <t>นางสาวณัฏฐริตา</t>
  </si>
  <si>
    <t>ไกรทอง</t>
  </si>
  <si>
    <t>นางสาวจันทมณี</t>
  </si>
  <si>
    <t>นางสาวกุลนัส</t>
  </si>
  <si>
    <t>อาจพงษา</t>
  </si>
  <si>
    <t xml:space="preserve">                         สรุปผลการประเมินการใช้ภาษาต่างประเทศ(ภาษาอังกฤษ) ชั้นมัธยมศึกษาปีที่ ๕/๘</t>
  </si>
  <si>
    <t>นายสุทัศน์</t>
  </si>
  <si>
    <t>สุวรรณวงษ์</t>
  </si>
  <si>
    <t>นายเจษฎาภรณ์</t>
  </si>
  <si>
    <t>จัตุรัส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</si>
  <si>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</si>
  <si>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</si>
  <si>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</si>
  <si>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</si>
  <si>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</si>
  <si>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</si>
  <si>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นายกฤษฎา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</si>
  <si>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</si>
  <si>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</si>
  <si>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</si>
  <si>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</si>
  <si>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</si>
  <si>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</si>
  <si>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</si>
  <si>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นายพงศธร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</si>
  <si>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</si>
  <si>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</si>
  <si>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</si>
  <si>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</si>
  <si>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</si>
  <si>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</si>
  <si>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</si>
  <si>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</si>
  <si>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</si>
  <si>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</si>
  <si>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</si>
  <si>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</si>
  <si>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</si>
  <si>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 xml:space="preserve">                         สรุปผลการประเมินการใช้ภาษาต่างประเทศ(ภาษาอังกฤษ) ชั้นมัธยมศึกษาปีที่ ๕/๙</t>
  </si>
  <si>
    <t>นายธิติ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</si>
  <si>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</si>
  <si>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</si>
  <si>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</si>
  <si>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</si>
  <si>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</si>
  <si>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นายธนวัฒน์</t>
  </si>
  <si>
    <t>นิลศรี</t>
  </si>
  <si>
    <t>นายธีรพัฒน์</t>
  </si>
  <si>
    <t>ชาติก้อน</t>
  </si>
  <si>
    <t>นายสิรวิชญ์</t>
  </si>
  <si>
    <t>วงษ์หงษ์</t>
  </si>
  <si>
    <t>นายสาธิต</t>
  </si>
  <si>
    <t>คู่จันทึก</t>
  </si>
  <si>
    <t>นายธนากร</t>
  </si>
  <si>
    <t>นายปรเมษฐ์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</si>
  <si>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</si>
  <si>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</si>
  <si>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</si>
  <si>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</si>
  <si>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</si>
  <si>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</si>
  <si>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</si>
  <si>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</si>
  <si>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ซื่อสัตย์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</si>
  <si>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</si>
  <si>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</si>
  <si>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</si>
  <si>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</si>
  <si>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</si>
  <si>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</si>
  <si>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</si>
  <si>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นายธนภัทร</t>
  </si>
  <si>
    <t>ศิริกมลวารี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</si>
  <si>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</si>
  <si>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</si>
  <si>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</si>
  <si>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</si>
  <si>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</si>
  <si>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</si>
  <si>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</si>
  <si>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</si>
  <si>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นางสาวพรไพลิน</t>
  </si>
  <si>
    <t>บัวผลิ</t>
  </si>
  <si>
    <t>นางสาวสิตาพร</t>
  </si>
  <si>
    <t>วงศ์ษา</t>
  </si>
  <si>
    <t>นางสาวสุปรียา</t>
  </si>
  <si>
    <t>สัตย์ซื่อ</t>
  </si>
  <si>
    <t>จันทะบุตร</t>
  </si>
  <si>
    <t>นางสาวธนัชชา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</si>
  <si>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</si>
  <si>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</si>
  <si>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</si>
  <si>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</si>
  <si>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</si>
  <si>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</si>
  <si>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 xml:space="preserve">                         สรุปผลการประเมินการใช้ภาษาต่างประเทศ(ภาษาอังกฤษ) ชั้นมัธยมศึกษาปีที่ ๕/๑๐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</si>
  <si>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</si>
  <si>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</si>
  <si>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</si>
  <si>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</si>
  <si>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</si>
  <si>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</si>
  <si>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</si>
  <si>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</si>
  <si>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</si>
  <si>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นายณัฐชานนท์</t>
  </si>
  <si>
    <t>แสงสุวรรณ</t>
  </si>
  <si>
    <t>นายติณณภพ</t>
  </si>
  <si>
    <t>สระแพ</t>
  </si>
  <si>
    <t>นายพิทยา</t>
  </si>
  <si>
    <t>บัวหลวง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</si>
  <si>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</si>
  <si>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</si>
  <si>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</si>
  <si>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</si>
  <si>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</si>
  <si>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</si>
  <si>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</si>
  <si>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</si>
  <si>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</si>
  <si>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</si>
  <si>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 xml:space="preserve">                         สรุปผลการประเมินการใช้ภาษาต่างประเทศ(ภาษาอังกฤษ) ชั้นมัธยมศึกษาปีที่ ๕/๑๑</t>
  </si>
  <si>
    <t>นายพงศ์พัทธ์</t>
  </si>
  <si>
    <t>สมบูรณ์ยิ่ง</t>
  </si>
  <si>
    <t>นายเมธัส</t>
  </si>
  <si>
    <t>ภาคภูมิพงศ์</t>
  </si>
  <si>
    <t>นายภัทรพล</t>
  </si>
  <si>
    <t>สังข์รุ่ง</t>
  </si>
  <si>
    <t>วิจิตราพันธ์</t>
  </si>
  <si>
    <t>นางสาวชนิสรา</t>
  </si>
  <si>
    <t>ญาติเจริญ</t>
  </si>
  <si>
    <t>นางสาวชุติมา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</si>
  <si>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</si>
  <si>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</si>
  <si>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</si>
  <si>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</si>
  <si>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</si>
  <si>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บุญมี</t>
  </si>
  <si>
    <t>นางสาวสราวลี</t>
  </si>
  <si>
    <t>ชาลีชาติ</t>
  </si>
  <si>
    <t>นางสาวสัจพร</t>
  </si>
  <si>
    <t>งามศิลป์</t>
  </si>
  <si>
    <t>นางสาวสุดารัตน์</t>
  </si>
  <si>
    <t>เพ็ชรคง</t>
  </si>
  <si>
    <t>นางสาวสุภาพร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</si>
  <si>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</si>
  <si>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</si>
  <si>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</si>
  <si>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</si>
  <si>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</si>
  <si>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</si>
  <si>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</si>
  <si>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</si>
  <si>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</si>
  <si>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</si>
  <si>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</si>
  <si>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</si>
  <si>
    <t>เกณฑ์การตัดสินคุณภาพ</t>
  </si>
  <si>
    <t>คะแนน</t>
  </si>
  <si>
    <t>คุณภาพ</t>
  </si>
  <si>
    <t>จำนวนคน</t>
  </si>
  <si>
    <t>ดีเยี่ยม</t>
  </si>
  <si>
    <t>พอใช้</t>
  </si>
  <si>
    <t>ปรับปรุง</t>
  </si>
  <si>
    <t>ต่ำกว่า ๗๐</t>
  </si>
  <si>
    <t>๗๐ - ๙๐</t>
  </si>
  <si>
    <t>๙๑ - ๑๑๑</t>
  </si>
  <si>
    <t>๑๑๒ - ๑๔๐</t>
  </si>
  <si>
    <t>ดี</t>
  </si>
  <si>
    <t>ผ่าน</t>
  </si>
  <si>
    <t>ไม่ผ่าน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</si>
</sst>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,##0\)"/>
  </numFmts>
  <fonts count="18" x14ac:knownFonts="1">
    <font>
      <sz val="10"/>
      <name val="Arial"/>
      <charset val="222"/>
    </font>
    <font>
      <sz val="10"/>
      <name val="Arial"/>
      <family val="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3" tint="-0.499984740745262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2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13" fillId="0" borderId="0" xfId="0" applyFont="1"/>
    <xf numFmtId="187" fontId="9" fillId="0" borderId="0" xfId="0" applyNumberFormat="1" applyFont="1" applyAlignment="1">
      <alignment horizontal="left"/>
    </xf>
    <xf numFmtId="187" fontId="14" fillId="0" borderId="0" xfId="0" applyNumberFormat="1" applyFont="1"/>
    <xf numFmtId="187" fontId="5" fillId="0" borderId="0" xfId="0" applyNumberFormat="1" applyFont="1" applyBorder="1" applyAlignment="1">
      <alignment vertical="center"/>
    </xf>
    <xf numFmtId="187" fontId="5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6" fillId="0" borderId="1" xfId="0" applyNumberFormat="1" applyFont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7" fillId="0" borderId="4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vertical="center"/>
    </xf>
    <xf numFmtId="187" fontId="1" fillId="0" borderId="0" xfId="1" applyNumberFormat="1"/>
    <xf numFmtId="187" fontId="3" fillId="0" borderId="0" xfId="0" applyNumberFormat="1" applyFont="1" applyAlignment="1">
      <alignment vertical="center"/>
    </xf>
    <xf numFmtId="187" fontId="3" fillId="0" borderId="0" xfId="0" applyNumberFormat="1" applyFont="1"/>
    <xf numFmtId="187" fontId="1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14" fillId="0" borderId="0" xfId="0" applyNumberFormat="1" applyFont="1" applyAlignment="1">
      <alignment horizontal="center"/>
    </xf>
    <xf numFmtId="187" fontId="14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center"/>
    </xf>
    <xf numFmtId="0" fontId="5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4" fillId="0" borderId="0" xfId="0" applyNumberFormat="1" applyFont="1"/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 textRotation="90"/>
    </xf>
    <xf numFmtId="0" fontId="7" fillId="0" borderId="1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shrinkToFit="1"/>
    </xf>
    <xf numFmtId="0" fontId="15" fillId="0" borderId="5" xfId="0" applyNumberFormat="1" applyFont="1" applyBorder="1" applyAlignment="1">
      <alignment shrinkToFit="1"/>
    </xf>
    <xf numFmtId="0" fontId="14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/>
    </xf>
    <xf numFmtId="0" fontId="8" fillId="4" borderId="2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2" fillId="0" borderId="0" xfId="0" applyNumberFormat="1" applyFont="1"/>
    <xf numFmtId="0" fontId="7" fillId="0" borderId="4" xfId="1" applyNumberFormat="1" applyFont="1" applyBorder="1" applyAlignment="1">
      <alignment horizontal="center" vertical="center"/>
    </xf>
    <xf numFmtId="0" fontId="11" fillId="0" borderId="6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0" fontId="11" fillId="4" borderId="3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5" fillId="0" borderId="4" xfId="1" applyNumberFormat="1" applyFont="1" applyBorder="1" applyAlignment="1">
      <alignment vertical="center"/>
    </xf>
    <xf numFmtId="0" fontId="10" fillId="0" borderId="6" xfId="1" applyNumberFormat="1" applyFont="1" applyBorder="1" applyAlignment="1">
      <alignment vertical="center"/>
    </xf>
    <xf numFmtId="0" fontId="10" fillId="0" borderId="3" xfId="1" applyNumberFormat="1" applyFont="1" applyBorder="1" applyAlignment="1">
      <alignment vertical="center"/>
    </xf>
    <xf numFmtId="0" fontId="1" fillId="0" borderId="0" xfId="1" applyNumberFormat="1"/>
    <xf numFmtId="0" fontId="2" fillId="0" borderId="0" xfId="1" applyNumberFormat="1" applyFont="1" applyAlignment="1">
      <alignment vertical="center"/>
    </xf>
    <xf numFmtId="0" fontId="2" fillId="0" borderId="0" xfId="1" applyNumberFormat="1" applyFont="1" applyAlignment="1">
      <alignment horizontal="center" vertical="center"/>
    </xf>
    <xf numFmtId="0" fontId="17" fillId="0" borderId="0" xfId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15" fillId="2" borderId="4" xfId="0" applyNumberFormat="1" applyFont="1" applyFill="1" applyBorder="1" applyAlignment="1">
      <alignment vertical="center"/>
    </xf>
    <xf numFmtId="0" fontId="15" fillId="2" borderId="5" xfId="0" applyNumberFormat="1" applyFont="1" applyFill="1" applyBorder="1" applyAlignment="1">
      <alignment vertical="center"/>
    </xf>
    <xf numFmtId="0" fontId="15" fillId="2" borderId="4" xfId="0" applyNumberFormat="1" applyFont="1" applyFill="1" applyBorder="1" applyAlignment="1">
      <alignment vertical="center" shrinkToFit="1"/>
    </xf>
    <xf numFmtId="0" fontId="15" fillId="2" borderId="5" xfId="0" applyNumberFormat="1" applyFont="1" applyFill="1" applyBorder="1" applyAlignment="1">
      <alignment vertical="center" shrinkToFit="1"/>
    </xf>
    <xf numFmtId="0" fontId="14" fillId="0" borderId="0" xfId="0" applyNumberFormat="1" applyFont="1" applyAlignment="1">
      <alignment horizontal="center"/>
    </xf>
    <xf numFmtId="0" fontId="2" fillId="2" borderId="4" xfId="0" applyNumberFormat="1" applyFont="1" applyFill="1" applyBorder="1" applyAlignment="1">
      <alignment vertical="center" shrinkToFit="1"/>
    </xf>
    <xf numFmtId="0" fontId="2" fillId="2" borderId="5" xfId="0" applyNumberFormat="1" applyFont="1" applyFill="1" applyBorder="1" applyAlignment="1">
      <alignment vertical="center" shrinkToFit="1"/>
    </xf>
    <xf numFmtId="0" fontId="2" fillId="2" borderId="4" xfId="0" applyNumberFormat="1" applyFont="1" applyFill="1" applyBorder="1"/>
    <xf numFmtId="0" fontId="2" fillId="2" borderId="5" xfId="0" applyNumberFormat="1" applyFont="1" applyFill="1" applyBorder="1"/>
    <xf numFmtId="0" fontId="10" fillId="0" borderId="3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5" fillId="0" borderId="4" xfId="0" applyNumberFormat="1" applyFont="1" applyBorder="1" applyAlignment="1">
      <alignment horizontal="left" vertical="center"/>
    </xf>
    <xf numFmtId="0" fontId="15" fillId="0" borderId="5" xfId="0" applyNumberFormat="1" applyFont="1" applyBorder="1" applyAlignment="1">
      <alignment horizontal="left" vertical="center"/>
    </xf>
    <xf numFmtId="0" fontId="2" fillId="2" borderId="0" xfId="0" applyNumberFormat="1" applyFont="1" applyFill="1" applyBorder="1" applyAlignment="1">
      <alignment vertical="center" shrinkToFit="1"/>
    </xf>
    <xf numFmtId="0" fontId="2" fillId="2" borderId="6" xfId="0" applyNumberFormat="1" applyFont="1" applyFill="1" applyBorder="1" applyAlignment="1">
      <alignment vertical="center" shrinkToFit="1"/>
    </xf>
    <xf numFmtId="0" fontId="2" fillId="2" borderId="6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vertical="center"/>
    </xf>
    <xf numFmtId="0" fontId="14" fillId="3" borderId="3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/>
    </xf>
    <xf numFmtId="0" fontId="15" fillId="3" borderId="3" xfId="0" applyNumberFormat="1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6" xfId="0" applyNumberFormat="1" applyFont="1" applyFill="1" applyBorder="1"/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23658" name="Picture 9" descr="logocolornew">
          <a:extLst>
            <a:ext uri="{FF2B5EF4-FFF2-40B4-BE49-F238E27FC236}">
              <a16:creationId xmlns:a16="http://schemas.microsoft.com/office/drawing/2014/main" id="{00000000-0008-0000-0000-00006A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5901" name="Picture 9" descr="logocolornew">
          <a:extLst>
            <a:ext uri="{FF2B5EF4-FFF2-40B4-BE49-F238E27FC236}">
              <a16:creationId xmlns:a16="http://schemas.microsoft.com/office/drawing/2014/main" id="{00000000-0008-0000-0900-00003D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3853" name="Picture 9" descr="logocolornew">
          <a:extLst>
            <a:ext uri="{FF2B5EF4-FFF2-40B4-BE49-F238E27FC236}">
              <a16:creationId xmlns:a16="http://schemas.microsoft.com/office/drawing/2014/main" id="{00000000-0008-0000-0A00-00003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41021" name="Picture 9" descr="logocolornew">
          <a:extLst>
            <a:ext uri="{FF2B5EF4-FFF2-40B4-BE49-F238E27FC236}">
              <a16:creationId xmlns:a16="http://schemas.microsoft.com/office/drawing/2014/main" id="{00000000-0008-0000-0100-00003D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42045" name="Picture 9" descr="logocolornew">
          <a:extLst>
            <a:ext uri="{FF2B5EF4-FFF2-40B4-BE49-F238E27FC236}">
              <a16:creationId xmlns:a16="http://schemas.microsoft.com/office/drawing/2014/main" id="{00000000-0008-0000-0200-00003D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43069" name="Picture 9" descr="logocolornew">
          <a:extLst>
            <a:ext uri="{FF2B5EF4-FFF2-40B4-BE49-F238E27FC236}">
              <a16:creationId xmlns:a16="http://schemas.microsoft.com/office/drawing/2014/main" id="{00000000-0008-0000-0300-00003D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6925" name="Picture 9" descr="logocolornew">
          <a:extLst>
            <a:ext uri="{FF2B5EF4-FFF2-40B4-BE49-F238E27FC236}">
              <a16:creationId xmlns:a16="http://schemas.microsoft.com/office/drawing/2014/main" id="{00000000-0008-0000-0400-00003D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7949" name="Picture 9" descr="logocolornew">
          <a:extLst>
            <a:ext uri="{FF2B5EF4-FFF2-40B4-BE49-F238E27FC236}">
              <a16:creationId xmlns:a16="http://schemas.microsoft.com/office/drawing/2014/main" id="{00000000-0008-0000-0500-00003D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8973" name="Picture 9" descr="logocolornew">
          <a:extLst>
            <a:ext uri="{FF2B5EF4-FFF2-40B4-BE49-F238E27FC236}">
              <a16:creationId xmlns:a16="http://schemas.microsoft.com/office/drawing/2014/main" id="{00000000-0008-0000-0600-00003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9997" name="Picture 9" descr="logocolornew">
          <a:extLst>
            <a:ext uri="{FF2B5EF4-FFF2-40B4-BE49-F238E27FC236}">
              <a16:creationId xmlns:a16="http://schemas.microsoft.com/office/drawing/2014/main" id="{00000000-0008-0000-0700-00003D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847725</xdr:colOff>
      <xdr:row>3</xdr:row>
      <xdr:rowOff>66675</xdr:rowOff>
    </xdr:to>
    <xdr:pic>
      <xdr:nvPicPr>
        <xdr:cNvPr id="34877" name="Picture 9" descr="logocolornew">
          <a:extLst>
            <a:ext uri="{FF2B5EF4-FFF2-40B4-BE49-F238E27FC236}">
              <a16:creationId xmlns:a16="http://schemas.microsoft.com/office/drawing/2014/main" id="{00000000-0008-0000-0800-00003D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0"/>
          <a:ext cx="704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="11" zoomScaleNormal="11" zoomScalePageLayoutView="110" workbookViewId="0">
      <selection activeCell="S5" sqref="A5:S66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10" width="8.109375" style="20" customWidth="1"/>
    <col min="11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9" s="3" customFormat="1" ht="21" x14ac:dyDescent="0.4">
      <c r="A1" s="26" t="s">
        <v>58</v>
      </c>
      <c r="B1" s="26"/>
      <c r="C1" s="26"/>
      <c r="D1" s="26"/>
      <c r="E1" s="26"/>
      <c r="F1" s="26"/>
      <c r="G1" s="26"/>
      <c r="H1" s="26"/>
      <c r="I1" s="26"/>
      <c r="J1" s="22"/>
    </row>
    <row r="2" spans="1:19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23"/>
      <c r="K2" s="6"/>
    </row>
    <row r="3" spans="1:19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23"/>
      <c r="K3" s="6"/>
    </row>
    <row r="4" spans="1:19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23"/>
      <c r="K4" s="6"/>
    </row>
    <row r="5" spans="1:19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  <c r="M5" s="31"/>
      <c r="N5" s="31"/>
      <c r="O5" s="31"/>
      <c r="P5" s="31"/>
      <c r="Q5" s="31"/>
      <c r="R5" s="31"/>
      <c r="S5" s="31"/>
    </row>
    <row r="6" spans="1:19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s="3" customFormat="1" ht="21" x14ac:dyDescent="0.35">
      <c r="A7" s="40">
        <v>1</v>
      </c>
      <c r="B7" s="84" t="s">
        <v>59</v>
      </c>
      <c r="C7" s="85" t="s">
        <v>60</v>
      </c>
      <c r="D7" s="43">
        <v>20</v>
      </c>
      <c r="E7" s="44">
        <v>20</v>
      </c>
      <c r="F7" s="45">
        <v>20</v>
      </c>
      <c r="G7" s="46">
        <v>20</v>
      </c>
      <c r="H7" s="47">
        <f>D7+E7+F7+G7</f>
        <v>80</v>
      </c>
      <c r="I7" s="48" t="str">
        <f>IF(H7&gt;=70,"ผ่าน","ไม่ผ่าน")</f>
        <v>ผ่าน</v>
      </c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5" customFormat="1" ht="18" customHeight="1" x14ac:dyDescent="0.35">
      <c r="A8" s="49" t="s">
        <v>1</v>
      </c>
      <c r="B8" s="84" t="s">
        <v>61</v>
      </c>
      <c r="C8" s="85" t="s">
        <v>62</v>
      </c>
      <c r="D8" s="43"/>
      <c r="E8" s="44"/>
      <c r="F8" s="45"/>
      <c r="G8" s="46"/>
      <c r="H8" s="47">
        <f t="shared" ref="H8:H45" si="0">D8+E8+F8+G8</f>
        <v>0</v>
      </c>
      <c r="I8" s="48" t="str">
        <f t="shared" ref="I8:I45" si="1">IF(H8&gt;=70,"ผ่าน","ไม่ผ่าน")</f>
        <v>ไม่ผ่าน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19" s="1" customFormat="1" ht="15" customHeight="1" x14ac:dyDescent="0.35">
      <c r="A9" s="49" t="s">
        <v>2</v>
      </c>
      <c r="B9" s="84" t="s">
        <v>63</v>
      </c>
      <c r="C9" s="85" t="s">
        <v>64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 s="1" customFormat="1" ht="15" customHeight="1" x14ac:dyDescent="0.35">
      <c r="A10" s="49" t="s">
        <v>3</v>
      </c>
      <c r="B10" s="84" t="s">
        <v>65</v>
      </c>
      <c r="C10" s="85" t="s">
        <v>66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s="1" customFormat="1" ht="15" customHeight="1" x14ac:dyDescent="0.35">
      <c r="A11" s="49" t="s">
        <v>4</v>
      </c>
      <c r="B11" s="84" t="s">
        <v>67</v>
      </c>
      <c r="C11" s="85" t="s">
        <v>68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s="1" customFormat="1" ht="15" customHeight="1" x14ac:dyDescent="0.35">
      <c r="A12" s="49" t="s">
        <v>5</v>
      </c>
      <c r="B12" s="84" t="s">
        <v>69</v>
      </c>
      <c r="C12" s="85" t="s">
        <v>70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s="1" customFormat="1" ht="15" customHeight="1" x14ac:dyDescent="0.35">
      <c r="A13" s="49" t="s">
        <v>6</v>
      </c>
      <c r="B13" s="84" t="s">
        <v>71</v>
      </c>
      <c r="C13" s="85" t="s">
        <v>72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s="1" customFormat="1" ht="15" customHeight="1" x14ac:dyDescent="0.35">
      <c r="A14" s="49" t="s">
        <v>7</v>
      </c>
      <c r="B14" s="84" t="s">
        <v>73</v>
      </c>
      <c r="C14" s="85" t="s">
        <v>74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s="1" customFormat="1" ht="15" customHeight="1" x14ac:dyDescent="0.35">
      <c r="A15" s="49" t="s">
        <v>8</v>
      </c>
      <c r="B15" s="84" t="s">
        <v>75</v>
      </c>
      <c r="C15" s="85" t="s">
        <v>76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s="1" customFormat="1" ht="15" customHeight="1" x14ac:dyDescent="0.35">
      <c r="A16" s="49" t="s">
        <v>9</v>
      </c>
      <c r="B16" s="84" t="s">
        <v>77</v>
      </c>
      <c r="C16" s="85" t="s">
        <v>78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s="1" customFormat="1" ht="15" customHeight="1" x14ac:dyDescent="0.35">
      <c r="A17" s="49" t="s">
        <v>10</v>
      </c>
      <c r="B17" s="84" t="s">
        <v>79</v>
      </c>
      <c r="C17" s="85" t="s">
        <v>80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s="1" customFormat="1" ht="15" customHeight="1" x14ac:dyDescent="0.35">
      <c r="A18" s="49" t="s">
        <v>11</v>
      </c>
      <c r="B18" s="84" t="s">
        <v>81</v>
      </c>
      <c r="C18" s="85" t="s">
        <v>82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s="1" customFormat="1" ht="15" customHeight="1" x14ac:dyDescent="0.35">
      <c r="A19" s="49" t="s">
        <v>12</v>
      </c>
      <c r="B19" s="84" t="s">
        <v>83</v>
      </c>
      <c r="C19" s="85" t="s">
        <v>84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s="1" customFormat="1" ht="15" customHeight="1" x14ac:dyDescent="0.35">
      <c r="A20" s="49" t="s">
        <v>13</v>
      </c>
      <c r="B20" s="84" t="s">
        <v>85</v>
      </c>
      <c r="C20" s="85" t="s">
        <v>86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s="1" customFormat="1" ht="15" customHeight="1" x14ac:dyDescent="0.35">
      <c r="A21" s="49" t="s">
        <v>14</v>
      </c>
      <c r="B21" s="84" t="s">
        <v>87</v>
      </c>
      <c r="C21" s="85" t="s">
        <v>88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s="1" customFormat="1" ht="15" customHeight="1" x14ac:dyDescent="0.35">
      <c r="A22" s="49" t="s">
        <v>15</v>
      </c>
      <c r="B22" s="84" t="s">
        <v>89</v>
      </c>
      <c r="C22" s="85" t="s">
        <v>90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s="1" customFormat="1" ht="15" customHeight="1" x14ac:dyDescent="0.35">
      <c r="A23" s="49" t="s">
        <v>16</v>
      </c>
      <c r="B23" s="84" t="s">
        <v>91</v>
      </c>
      <c r="C23" s="85" t="s">
        <v>92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s="1" customFormat="1" ht="15" customHeight="1" x14ac:dyDescent="0.35">
      <c r="A24" s="49" t="s">
        <v>17</v>
      </c>
      <c r="B24" s="84" t="s">
        <v>93</v>
      </c>
      <c r="C24" s="85" t="s">
        <v>94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s="1" customFormat="1" ht="15" customHeight="1" x14ac:dyDescent="0.35">
      <c r="A25" s="49" t="s">
        <v>18</v>
      </c>
      <c r="B25" s="84" t="s">
        <v>95</v>
      </c>
      <c r="C25" s="85" t="s">
        <v>96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s="1" customFormat="1" ht="15" customHeight="1" x14ac:dyDescent="0.35">
      <c r="A26" s="49" t="s">
        <v>19</v>
      </c>
      <c r="B26" s="84" t="s">
        <v>97</v>
      </c>
      <c r="C26" s="85" t="s">
        <v>98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s="1" customFormat="1" ht="15" customHeight="1" x14ac:dyDescent="0.35">
      <c r="A27" s="49" t="s">
        <v>20</v>
      </c>
      <c r="B27" s="84" t="s">
        <v>99</v>
      </c>
      <c r="C27" s="85" t="s">
        <v>100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s="1" customFormat="1" ht="15" customHeight="1" x14ac:dyDescent="0.35">
      <c r="A28" s="49" t="s">
        <v>21</v>
      </c>
      <c r="B28" s="84" t="s">
        <v>101</v>
      </c>
      <c r="C28" s="85" t="s">
        <v>102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s="1" customFormat="1" ht="15" customHeight="1" x14ac:dyDescent="0.35">
      <c r="A29" s="49" t="s">
        <v>22</v>
      </c>
      <c r="B29" s="84" t="s">
        <v>103</v>
      </c>
      <c r="C29" s="85" t="s">
        <v>104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s="1" customFormat="1" ht="15" customHeight="1" x14ac:dyDescent="0.35">
      <c r="A30" s="49" t="s">
        <v>23</v>
      </c>
      <c r="B30" s="84" t="s">
        <v>105</v>
      </c>
      <c r="C30" s="85" t="s">
        <v>106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s="1" customFormat="1" ht="15" customHeight="1" x14ac:dyDescent="0.35">
      <c r="A31" s="49" t="s">
        <v>24</v>
      </c>
      <c r="B31" s="77" t="s">
        <v>107</v>
      </c>
      <c r="C31" s="78" t="s">
        <v>108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s="1" customFormat="1" ht="15" customHeight="1" x14ac:dyDescent="0.35">
      <c r="A32" s="49" t="s">
        <v>25</v>
      </c>
      <c r="B32" s="77" t="s">
        <v>109</v>
      </c>
      <c r="C32" s="78" t="s">
        <v>110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s="1" customFormat="1" ht="15" customHeight="1" x14ac:dyDescent="0.35">
      <c r="A33" s="49" t="s">
        <v>26</v>
      </c>
      <c r="B33" s="77" t="s">
        <v>111</v>
      </c>
      <c r="C33" s="78" t="s">
        <v>112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s="1" customFormat="1" ht="15" customHeight="1" x14ac:dyDescent="0.35">
      <c r="A34" s="49" t="s">
        <v>27</v>
      </c>
      <c r="B34" s="77" t="s">
        <v>113</v>
      </c>
      <c r="C34" s="78" t="s">
        <v>114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s="1" customFormat="1" ht="15" customHeight="1" x14ac:dyDescent="0.35">
      <c r="A35" s="49" t="s">
        <v>28</v>
      </c>
      <c r="B35" s="77" t="s">
        <v>115</v>
      </c>
      <c r="C35" s="78" t="s">
        <v>116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s="1" customFormat="1" ht="15" customHeight="1" x14ac:dyDescent="0.35">
      <c r="A36" s="49" t="s">
        <v>29</v>
      </c>
      <c r="B36" s="77" t="s">
        <v>117</v>
      </c>
      <c r="C36" s="78" t="s">
        <v>118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s="1" customFormat="1" ht="15" customHeight="1" x14ac:dyDescent="0.35">
      <c r="A37" s="49" t="s">
        <v>30</v>
      </c>
      <c r="B37" s="77" t="s">
        <v>119</v>
      </c>
      <c r="C37" s="78" t="s">
        <v>120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s="1" customFormat="1" ht="15" customHeight="1" x14ac:dyDescent="0.35">
      <c r="A38" s="49" t="s">
        <v>31</v>
      </c>
      <c r="B38" s="77" t="s">
        <v>121</v>
      </c>
      <c r="C38" s="78" t="s">
        <v>122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s="7" customFormat="1" ht="15" customHeight="1" x14ac:dyDescent="0.35">
      <c r="A39" s="49" t="s">
        <v>32</v>
      </c>
      <c r="B39" s="77" t="s">
        <v>123</v>
      </c>
      <c r="C39" s="78" t="s">
        <v>124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1:19" s="1" customFormat="1" ht="15" customHeight="1" x14ac:dyDescent="0.35">
      <c r="A40" s="49" t="s">
        <v>33</v>
      </c>
      <c r="B40" s="77" t="s">
        <v>125</v>
      </c>
      <c r="C40" s="78" t="s">
        <v>126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s="1" customFormat="1" ht="15" customHeight="1" x14ac:dyDescent="0.35">
      <c r="A41" s="49" t="s">
        <v>34</v>
      </c>
      <c r="B41" s="86" t="s">
        <v>127</v>
      </c>
      <c r="C41" s="87" t="s">
        <v>128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s="1" customFormat="1" ht="15" customHeight="1" x14ac:dyDescent="0.35">
      <c r="A42" s="49" t="s">
        <v>35</v>
      </c>
      <c r="B42" s="77" t="s">
        <v>129</v>
      </c>
      <c r="C42" s="78" t="s">
        <v>130</v>
      </c>
      <c r="D42" s="43"/>
      <c r="E42" s="44"/>
      <c r="F42" s="45"/>
      <c r="G42" s="46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s="1" customFormat="1" ht="15" customHeight="1" x14ac:dyDescent="0.35">
      <c r="A43" s="49" t="s">
        <v>36</v>
      </c>
      <c r="B43" s="77" t="s">
        <v>131</v>
      </c>
      <c r="C43" s="78" t="s">
        <v>132</v>
      </c>
      <c r="D43" s="43"/>
      <c r="E43" s="44"/>
      <c r="F43" s="45"/>
      <c r="G43" s="46"/>
      <c r="H43" s="47">
        <f t="shared" si="0"/>
        <v>0</v>
      </c>
      <c r="I43" s="48" t="str">
        <f t="shared" si="1"/>
        <v>ไม่ผ่าน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s="1" customFormat="1" ht="15" customHeight="1" x14ac:dyDescent="0.35">
      <c r="A44" s="49" t="s">
        <v>37</v>
      </c>
      <c r="B44" s="86" t="s">
        <v>133</v>
      </c>
      <c r="C44" s="87" t="s">
        <v>134</v>
      </c>
      <c r="D44" s="43"/>
      <c r="E44" s="44"/>
      <c r="F44" s="45"/>
      <c r="G44" s="46"/>
      <c r="H44" s="47">
        <f t="shared" si="0"/>
        <v>0</v>
      </c>
      <c r="I44" s="48" t="str">
        <f t="shared" si="1"/>
        <v>ไม่ผ่าน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s="1" customFormat="1" ht="15" customHeight="1" x14ac:dyDescent="0.35">
      <c r="A45" s="49" t="s">
        <v>38</v>
      </c>
      <c r="B45" s="77" t="s">
        <v>135</v>
      </c>
      <c r="C45" s="78" t="s">
        <v>136</v>
      </c>
      <c r="D45" s="43"/>
      <c r="E45" s="44"/>
      <c r="F45" s="45"/>
      <c r="G45" s="46"/>
      <c r="H45" s="47">
        <f t="shared" si="0"/>
        <v>0</v>
      </c>
      <c r="I45" s="48" t="str">
        <f t="shared" si="1"/>
        <v>ไม่ผ่าน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8" customHeight="1" x14ac:dyDescent="0.3">
      <c r="A46" s="52"/>
      <c r="B46" s="53" t="s">
        <v>51</v>
      </c>
      <c r="C46" s="54"/>
      <c r="D46" s="55"/>
      <c r="E46" s="54"/>
      <c r="F46" s="54"/>
      <c r="G46" s="54"/>
      <c r="H46" s="56" t="s">
        <v>723</v>
      </c>
      <c r="I46" s="57">
        <f>COUNTIF(I7:I45,"ผ่าน")</f>
        <v>1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</row>
    <row r="47" spans="1:19" ht="16.5" customHeight="1" x14ac:dyDescent="0.3">
      <c r="A47" s="59"/>
      <c r="B47" s="60" t="s">
        <v>52</v>
      </c>
      <c r="C47" s="60"/>
      <c r="D47" s="61"/>
      <c r="E47" s="60"/>
      <c r="F47" s="60"/>
      <c r="G47" s="60"/>
      <c r="H47" s="57" t="s">
        <v>724</v>
      </c>
      <c r="I47" s="57">
        <f>COUNTIF(I7:I45,"ไม่ผ่าน")</f>
        <v>38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</row>
    <row r="48" spans="1:19" ht="18" x14ac:dyDescent="0.3">
      <c r="A48" s="62"/>
      <c r="B48" s="63"/>
      <c r="C48" s="63"/>
      <c r="D48" s="63"/>
      <c r="E48" s="63"/>
      <c r="F48" s="63"/>
      <c r="G48" s="63"/>
      <c r="H48" s="64"/>
      <c r="I48" s="64"/>
      <c r="J48" s="58"/>
      <c r="K48" s="58"/>
      <c r="L48" s="58"/>
      <c r="M48" s="58"/>
      <c r="N48" s="58"/>
      <c r="O48" s="58"/>
      <c r="P48" s="58"/>
      <c r="Q48" s="58"/>
      <c r="R48" s="58"/>
      <c r="S48" s="58"/>
    </row>
    <row r="49" spans="1:19" ht="18" x14ac:dyDescent="0.3">
      <c r="A49" s="62"/>
      <c r="B49" s="65" t="s">
        <v>53</v>
      </c>
      <c r="C49" s="63"/>
      <c r="D49" s="63"/>
      <c r="E49" s="63"/>
      <c r="F49" s="63"/>
      <c r="G49" s="63"/>
      <c r="H49" s="64"/>
      <c r="I49" s="64"/>
      <c r="J49" s="58"/>
      <c r="K49" s="58"/>
      <c r="L49" s="58"/>
      <c r="M49" s="58"/>
      <c r="N49" s="58"/>
      <c r="O49" s="58"/>
      <c r="P49" s="58"/>
      <c r="Q49" s="58"/>
      <c r="R49" s="58"/>
      <c r="S49" s="58"/>
    </row>
    <row r="50" spans="1:19" ht="18" x14ac:dyDescent="0.3">
      <c r="A50" s="62"/>
      <c r="B50" s="63"/>
      <c r="C50" s="62"/>
      <c r="D50" s="63"/>
      <c r="E50" s="63"/>
      <c r="F50" s="63"/>
      <c r="G50" s="63"/>
      <c r="H50" s="64"/>
      <c r="I50" s="64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1:19" ht="18" x14ac:dyDescent="0.3">
      <c r="A51" s="62"/>
      <c r="B51" s="63"/>
      <c r="C51" s="62"/>
      <c r="D51" s="66" t="s">
        <v>54</v>
      </c>
      <c r="E51" s="67"/>
      <c r="F51" s="66"/>
      <c r="G51" s="68"/>
      <c r="H51" s="64"/>
      <c r="I51" s="64"/>
      <c r="J51" s="58"/>
      <c r="K51" s="58"/>
      <c r="L51" s="58"/>
      <c r="M51" s="58"/>
      <c r="N51" s="58"/>
      <c r="O51" s="58"/>
      <c r="P51" s="58"/>
      <c r="Q51" s="58"/>
      <c r="R51" s="58"/>
      <c r="S51" s="58"/>
    </row>
    <row r="52" spans="1:19" ht="18" x14ac:dyDescent="0.3">
      <c r="A52" s="62"/>
      <c r="B52" s="58"/>
      <c r="C52" s="58"/>
      <c r="D52" s="66" t="s">
        <v>56</v>
      </c>
      <c r="E52" s="66"/>
      <c r="F52" s="66"/>
      <c r="G52" s="68"/>
      <c r="H52" s="64"/>
      <c r="I52" s="64"/>
      <c r="J52" s="58"/>
      <c r="K52" s="58"/>
      <c r="L52" s="58"/>
      <c r="M52" s="58"/>
      <c r="N52" s="58"/>
      <c r="O52" s="58"/>
      <c r="P52" s="58"/>
      <c r="Q52" s="58"/>
      <c r="R52" s="58"/>
      <c r="S52" s="58"/>
    </row>
    <row r="53" spans="1:19" ht="18" x14ac:dyDescent="0.3">
      <c r="A53" s="58"/>
      <c r="B53" s="58"/>
      <c r="C53" s="58"/>
      <c r="D53" s="69" t="s">
        <v>55</v>
      </c>
      <c r="E53" s="69"/>
      <c r="F53" s="66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</row>
    <row r="54" spans="1:19" x14ac:dyDescent="0.3">
      <c r="A54" s="58"/>
      <c r="B54" s="58"/>
      <c r="C54" s="58"/>
      <c r="D54" s="68"/>
      <c r="E54" s="6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</row>
    <row r="55" spans="1:19" ht="17.399999999999999" x14ac:dyDescent="0.3">
      <c r="A55" s="58"/>
      <c r="B55" s="70" t="s">
        <v>711</v>
      </c>
      <c r="C55" s="71" t="s">
        <v>712</v>
      </c>
      <c r="D55" s="70" t="s">
        <v>713</v>
      </c>
      <c r="E55" s="70"/>
      <c r="F55" s="70" t="s">
        <v>714</v>
      </c>
      <c r="G55" s="70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</row>
    <row r="56" spans="1:19" ht="17.399999999999999" x14ac:dyDescent="0.3">
      <c r="A56" s="58"/>
      <c r="B56" s="70"/>
      <c r="C56" s="72" t="s">
        <v>721</v>
      </c>
      <c r="D56" s="73" t="s">
        <v>715</v>
      </c>
      <c r="E56" s="74"/>
      <c r="F56" s="75">
        <f>COUNTIF(H7:H45,"&gt;=112")</f>
        <v>0</v>
      </c>
      <c r="G56" s="7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</row>
    <row r="57" spans="1:19" ht="17.399999999999999" x14ac:dyDescent="0.3">
      <c r="A57" s="58"/>
      <c r="B57" s="70"/>
      <c r="C57" s="72" t="s">
        <v>720</v>
      </c>
      <c r="D57" s="73" t="s">
        <v>722</v>
      </c>
      <c r="E57" s="74"/>
      <c r="F57" s="75">
        <f>SUMPRODUCT((H7:H45&gt;=91)*(H7:H45&lt;=111))</f>
        <v>0</v>
      </c>
      <c r="G57" s="7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</row>
    <row r="58" spans="1:19" ht="17.399999999999999" x14ac:dyDescent="0.3">
      <c r="A58" s="58"/>
      <c r="B58" s="70"/>
      <c r="C58" s="72" t="s">
        <v>719</v>
      </c>
      <c r="D58" s="73" t="s">
        <v>716</v>
      </c>
      <c r="E58" s="74"/>
      <c r="F58" s="75">
        <f>SUMPRODUCT((H7:H45&gt;=70)*(H7:H45&lt;=90))</f>
        <v>1</v>
      </c>
      <c r="G58" s="7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</row>
    <row r="59" spans="1:19" ht="17.399999999999999" x14ac:dyDescent="0.3">
      <c r="A59" s="58"/>
      <c r="B59" s="70"/>
      <c r="C59" s="72" t="s">
        <v>718</v>
      </c>
      <c r="D59" s="73" t="s">
        <v>717</v>
      </c>
      <c r="E59" s="74"/>
      <c r="F59" s="75">
        <f>COUNTIF(H7:H45,"&lt;=69")</f>
        <v>38</v>
      </c>
      <c r="G59" s="76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1:19" x14ac:dyDescent="0.3">
      <c r="A60" s="58"/>
      <c r="B60" s="58"/>
      <c r="C60" s="58"/>
      <c r="D60" s="68"/>
      <c r="E60" s="6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  <row r="61" spans="1:19" x14ac:dyDescent="0.3">
      <c r="A61" s="58"/>
      <c r="B61" s="58"/>
      <c r="C61" s="58"/>
      <c r="D61" s="68"/>
      <c r="E61" s="6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</row>
    <row r="62" spans="1:19" x14ac:dyDescent="0.3">
      <c r="A62" s="58"/>
      <c r="B62" s="58"/>
      <c r="C62" s="58"/>
      <c r="D62" s="68"/>
      <c r="E62" s="6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</row>
    <row r="63" spans="1:19" x14ac:dyDescent="0.3">
      <c r="A63" s="58"/>
      <c r="B63" s="58"/>
      <c r="C63" s="58"/>
      <c r="D63" s="68"/>
      <c r="E63" s="6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</row>
    <row r="64" spans="1:19" x14ac:dyDescent="0.3">
      <c r="A64" s="58"/>
      <c r="B64" s="58"/>
      <c r="C64" s="58"/>
      <c r="D64" s="68"/>
      <c r="E64" s="6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</row>
    <row r="65" spans="1:19" x14ac:dyDescent="0.3">
      <c r="A65" s="58"/>
      <c r="B65" s="58"/>
      <c r="C65" s="58"/>
      <c r="D65" s="68"/>
      <c r="E65" s="6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</row>
    <row r="66" spans="1:19" x14ac:dyDescent="0.3">
      <c r="A66" s="58"/>
      <c r="B66" s="58"/>
      <c r="C66" s="58"/>
      <c r="D66" s="68"/>
      <c r="E66" s="6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</sheetData>
  <mergeCells count="15">
    <mergeCell ref="D58:E58"/>
    <mergeCell ref="F58:G58"/>
    <mergeCell ref="D59:E59"/>
    <mergeCell ref="F59:G59"/>
    <mergeCell ref="A1:I1"/>
    <mergeCell ref="A2:I2"/>
    <mergeCell ref="A3:I3"/>
    <mergeCell ref="D53:E53"/>
    <mergeCell ref="B55:B59"/>
    <mergeCell ref="D55:E55"/>
    <mergeCell ref="F55:G55"/>
    <mergeCell ref="D56:E56"/>
    <mergeCell ref="F56:G56"/>
    <mergeCell ref="D57:E57"/>
    <mergeCell ref="F57:G5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1"/>
  <sheetViews>
    <sheetView zoomScale="23" zoomScaleNormal="23" zoomScalePageLayoutView="110" workbookViewId="0">
      <selection activeCell="P5" sqref="A5:P41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6" s="3" customFormat="1" ht="21" x14ac:dyDescent="0.4">
      <c r="A1" s="26" t="s">
        <v>649</v>
      </c>
      <c r="B1" s="26"/>
      <c r="C1" s="26"/>
      <c r="D1" s="26"/>
      <c r="E1" s="26"/>
      <c r="F1" s="26"/>
      <c r="G1" s="26"/>
      <c r="H1" s="26"/>
      <c r="I1" s="26"/>
    </row>
    <row r="2" spans="1:16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6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6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4"/>
      <c r="K4" s="6"/>
    </row>
    <row r="5" spans="1:16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  <c r="M5" s="31"/>
      <c r="N5" s="31"/>
      <c r="O5" s="31"/>
      <c r="P5" s="31"/>
    </row>
    <row r="6" spans="1:16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  <c r="O6" s="31"/>
      <c r="P6" s="31"/>
    </row>
    <row r="7" spans="1:16" s="3" customFormat="1" ht="21" x14ac:dyDescent="0.35">
      <c r="A7" s="40">
        <v>1</v>
      </c>
      <c r="B7" s="77" t="s">
        <v>650</v>
      </c>
      <c r="C7" s="78" t="s">
        <v>651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  <c r="N7" s="31"/>
      <c r="O7" s="31"/>
      <c r="P7" s="31"/>
    </row>
    <row r="8" spans="1:16" s="5" customFormat="1" ht="18" customHeight="1" x14ac:dyDescent="0.35">
      <c r="A8" s="49" t="s">
        <v>1</v>
      </c>
      <c r="B8" s="77" t="s">
        <v>353</v>
      </c>
      <c r="C8" s="78" t="s">
        <v>652</v>
      </c>
      <c r="D8" s="43"/>
      <c r="E8" s="44"/>
      <c r="F8" s="45"/>
      <c r="G8" s="46"/>
      <c r="H8" s="47">
        <f t="shared" ref="H8:H20" si="0">D8+E8+F8+G8</f>
        <v>0</v>
      </c>
      <c r="I8" s="48" t="str">
        <f t="shared" ref="I8:I20" si="1">IF(H8&gt;=70,"ผ่าน","ไม่ผ่าน")</f>
        <v>ไม่ผ่าน</v>
      </c>
      <c r="J8" s="50"/>
      <c r="K8" s="50"/>
      <c r="L8" s="50"/>
      <c r="M8" s="50"/>
      <c r="N8" s="50"/>
      <c r="O8" s="50"/>
      <c r="P8" s="50"/>
    </row>
    <row r="9" spans="1:16" s="1" customFormat="1" ht="15" customHeight="1" x14ac:dyDescent="0.35">
      <c r="A9" s="49" t="s">
        <v>2</v>
      </c>
      <c r="B9" s="79" t="s">
        <v>653</v>
      </c>
      <c r="C9" s="80" t="s">
        <v>654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  <c r="O9" s="51"/>
      <c r="P9" s="51"/>
    </row>
    <row r="10" spans="1:16" s="1" customFormat="1" ht="15" customHeight="1" x14ac:dyDescent="0.35">
      <c r="A10" s="49" t="s">
        <v>3</v>
      </c>
      <c r="B10" s="79" t="s">
        <v>655</v>
      </c>
      <c r="C10" s="80" t="s">
        <v>656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  <c r="O10" s="51"/>
      <c r="P10" s="51"/>
    </row>
    <row r="11" spans="1:16" s="1" customFormat="1" ht="15" customHeight="1" x14ac:dyDescent="0.35">
      <c r="A11" s="49" t="s">
        <v>4</v>
      </c>
      <c r="B11" s="79" t="s">
        <v>657</v>
      </c>
      <c r="C11" s="80" t="s">
        <v>658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  <c r="O11" s="51"/>
      <c r="P11" s="51"/>
    </row>
    <row r="12" spans="1:16" s="1" customFormat="1" ht="15" customHeight="1" x14ac:dyDescent="0.35">
      <c r="A12" s="49" t="s">
        <v>5</v>
      </c>
      <c r="B12" s="79" t="s">
        <v>659</v>
      </c>
      <c r="C12" s="80" t="s">
        <v>660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  <c r="O12" s="51"/>
      <c r="P12" s="51"/>
    </row>
    <row r="13" spans="1:16" s="1" customFormat="1" ht="15" customHeight="1" x14ac:dyDescent="0.35">
      <c r="A13" s="49" t="s">
        <v>6</v>
      </c>
      <c r="B13" s="79" t="s">
        <v>661</v>
      </c>
      <c r="C13" s="80" t="s">
        <v>662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  <c r="O13" s="51"/>
      <c r="P13" s="51"/>
    </row>
    <row r="14" spans="1:16" s="1" customFormat="1" ht="15" customHeight="1" x14ac:dyDescent="0.35">
      <c r="A14" s="49" t="s">
        <v>7</v>
      </c>
      <c r="B14" s="79" t="s">
        <v>663</v>
      </c>
      <c r="C14" s="80" t="s">
        <v>664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  <c r="O14" s="51"/>
      <c r="P14" s="51"/>
    </row>
    <row r="15" spans="1:16" s="1" customFormat="1" ht="15" customHeight="1" x14ac:dyDescent="0.35">
      <c r="A15" s="49" t="s">
        <v>8</v>
      </c>
      <c r="B15" s="81" t="s">
        <v>665</v>
      </c>
      <c r="C15" s="82" t="s">
        <v>666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  <c r="O15" s="51"/>
      <c r="P15" s="51"/>
    </row>
    <row r="16" spans="1:16" s="1" customFormat="1" ht="15" customHeight="1" x14ac:dyDescent="0.35">
      <c r="A16" s="49" t="s">
        <v>9</v>
      </c>
      <c r="B16" s="79" t="s">
        <v>667</v>
      </c>
      <c r="C16" s="80" t="s">
        <v>668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  <c r="O16" s="51"/>
      <c r="P16" s="51"/>
    </row>
    <row r="17" spans="1:16" s="1" customFormat="1" ht="15" customHeight="1" x14ac:dyDescent="0.35">
      <c r="A17" s="49" t="s">
        <v>10</v>
      </c>
      <c r="B17" s="79" t="s">
        <v>669</v>
      </c>
      <c r="C17" s="80" t="s">
        <v>670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  <c r="O17" s="51"/>
      <c r="P17" s="51"/>
    </row>
    <row r="18" spans="1:16" s="1" customFormat="1" ht="15" customHeight="1" x14ac:dyDescent="0.35">
      <c r="A18" s="49" t="s">
        <v>11</v>
      </c>
      <c r="B18" s="79" t="s">
        <v>238</v>
      </c>
      <c r="C18" s="80" t="s">
        <v>671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  <c r="O18" s="51"/>
      <c r="P18" s="51"/>
    </row>
    <row r="19" spans="1:16" s="1" customFormat="1" ht="15" customHeight="1" x14ac:dyDescent="0.35">
      <c r="A19" s="49" t="s">
        <v>12</v>
      </c>
      <c r="B19" s="81" t="s">
        <v>142</v>
      </c>
      <c r="C19" s="82" t="s">
        <v>672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  <c r="O19" s="51"/>
      <c r="P19" s="51"/>
    </row>
    <row r="20" spans="1:16" s="1" customFormat="1" ht="15" customHeight="1" x14ac:dyDescent="0.35">
      <c r="A20" s="49" t="s">
        <v>13</v>
      </c>
      <c r="B20" s="79" t="s">
        <v>673</v>
      </c>
      <c r="C20" s="80" t="s">
        <v>674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  <c r="O20" s="51"/>
      <c r="P20" s="51"/>
    </row>
    <row r="21" spans="1:16" ht="18" customHeight="1" x14ac:dyDescent="0.3">
      <c r="A21" s="52"/>
      <c r="B21" s="53" t="s">
        <v>51</v>
      </c>
      <c r="C21" s="54"/>
      <c r="D21" s="55"/>
      <c r="E21" s="54"/>
      <c r="F21" s="54"/>
      <c r="G21" s="54"/>
      <c r="H21" s="56" t="s">
        <v>723</v>
      </c>
      <c r="I21" s="57">
        <f>COUNTIF(I7:I20,"ผ่าน")</f>
        <v>0</v>
      </c>
      <c r="J21" s="58"/>
      <c r="K21" s="58"/>
      <c r="L21" s="58"/>
      <c r="M21" s="58"/>
      <c r="N21" s="58"/>
      <c r="O21" s="58"/>
      <c r="P21" s="58"/>
    </row>
    <row r="22" spans="1:16" ht="16.5" customHeight="1" x14ac:dyDescent="0.3">
      <c r="A22" s="59"/>
      <c r="B22" s="60" t="s">
        <v>52</v>
      </c>
      <c r="C22" s="60"/>
      <c r="D22" s="61"/>
      <c r="E22" s="60"/>
      <c r="F22" s="60"/>
      <c r="G22" s="60"/>
      <c r="H22" s="57" t="s">
        <v>724</v>
      </c>
      <c r="I22" s="57">
        <f>COUNTIF(I7:I20,"ไม่ผ่าน")</f>
        <v>14</v>
      </c>
      <c r="J22" s="58"/>
      <c r="K22" s="58"/>
      <c r="L22" s="58"/>
      <c r="M22" s="58"/>
      <c r="N22" s="58"/>
      <c r="O22" s="58"/>
      <c r="P22" s="58"/>
    </row>
    <row r="23" spans="1:16" ht="18" x14ac:dyDescent="0.3">
      <c r="A23" s="62"/>
      <c r="B23" s="63"/>
      <c r="C23" s="63"/>
      <c r="D23" s="63"/>
      <c r="E23" s="63"/>
      <c r="F23" s="63"/>
      <c r="G23" s="63"/>
      <c r="H23" s="64"/>
      <c r="I23" s="64"/>
      <c r="J23" s="58"/>
      <c r="K23" s="58"/>
      <c r="L23" s="58"/>
      <c r="M23" s="58"/>
      <c r="N23" s="58"/>
      <c r="O23" s="58"/>
      <c r="P23" s="58"/>
    </row>
    <row r="24" spans="1:16" ht="18" x14ac:dyDescent="0.3">
      <c r="A24" s="62"/>
      <c r="B24" s="65" t="s">
        <v>53</v>
      </c>
      <c r="C24" s="63"/>
      <c r="D24" s="63"/>
      <c r="E24" s="63"/>
      <c r="F24" s="63"/>
      <c r="G24" s="63"/>
      <c r="H24" s="64"/>
      <c r="I24" s="64"/>
      <c r="J24" s="58"/>
      <c r="K24" s="58"/>
      <c r="L24" s="58"/>
      <c r="M24" s="58"/>
      <c r="N24" s="58"/>
      <c r="O24" s="58"/>
      <c r="P24" s="58"/>
    </row>
    <row r="25" spans="1:16" ht="18" x14ac:dyDescent="0.3">
      <c r="A25" s="62"/>
      <c r="B25" s="63"/>
      <c r="C25" s="62"/>
      <c r="D25" s="63"/>
      <c r="E25" s="63"/>
      <c r="F25" s="63"/>
      <c r="G25" s="63"/>
      <c r="H25" s="64"/>
      <c r="I25" s="64"/>
      <c r="J25" s="58"/>
      <c r="K25" s="58"/>
      <c r="L25" s="58"/>
      <c r="M25" s="58"/>
      <c r="N25" s="58"/>
      <c r="O25" s="58"/>
      <c r="P25" s="58"/>
    </row>
    <row r="26" spans="1:16" ht="18" x14ac:dyDescent="0.3">
      <c r="A26" s="62"/>
      <c r="B26" s="63"/>
      <c r="C26" s="62"/>
      <c r="D26" s="66" t="s">
        <v>54</v>
      </c>
      <c r="E26" s="67"/>
      <c r="F26" s="66"/>
      <c r="G26" s="68"/>
      <c r="H26" s="64"/>
      <c r="I26" s="64"/>
      <c r="J26" s="58"/>
      <c r="K26" s="58"/>
      <c r="L26" s="58"/>
      <c r="M26" s="58"/>
      <c r="N26" s="58"/>
      <c r="O26" s="58"/>
      <c r="P26" s="58"/>
    </row>
    <row r="27" spans="1:16" ht="18" x14ac:dyDescent="0.3">
      <c r="A27" s="62"/>
      <c r="B27" s="58"/>
      <c r="C27" s="58"/>
      <c r="D27" s="66" t="s">
        <v>56</v>
      </c>
      <c r="E27" s="66"/>
      <c r="F27" s="66"/>
      <c r="G27" s="68"/>
      <c r="H27" s="64"/>
      <c r="I27" s="64"/>
      <c r="J27" s="58"/>
      <c r="K27" s="58"/>
      <c r="L27" s="58"/>
      <c r="M27" s="58"/>
      <c r="N27" s="58"/>
      <c r="O27" s="58"/>
      <c r="P27" s="58"/>
    </row>
    <row r="28" spans="1:16" ht="18" x14ac:dyDescent="0.3">
      <c r="A28" s="58"/>
      <c r="B28" s="58"/>
      <c r="C28" s="58"/>
      <c r="D28" s="69" t="s">
        <v>55</v>
      </c>
      <c r="E28" s="69"/>
      <c r="F28" s="66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x14ac:dyDescent="0.3">
      <c r="A29" s="58"/>
      <c r="B29" s="58"/>
      <c r="C29" s="58"/>
      <c r="D29" s="68"/>
      <c r="E29" s="6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7.399999999999999" x14ac:dyDescent="0.3">
      <c r="A30" s="58"/>
      <c r="B30" s="70" t="s">
        <v>711</v>
      </c>
      <c r="C30" s="71" t="s">
        <v>712</v>
      </c>
      <c r="D30" s="70" t="s">
        <v>713</v>
      </c>
      <c r="E30" s="70"/>
      <c r="F30" s="70" t="s">
        <v>714</v>
      </c>
      <c r="G30" s="70"/>
      <c r="H30" s="58"/>
      <c r="I30" s="58"/>
      <c r="J30" s="58"/>
      <c r="K30" s="58"/>
      <c r="L30" s="58"/>
      <c r="M30" s="58"/>
      <c r="N30" s="58"/>
      <c r="O30" s="58"/>
      <c r="P30" s="58"/>
    </row>
    <row r="31" spans="1:16" ht="17.399999999999999" x14ac:dyDescent="0.3">
      <c r="A31" s="58"/>
      <c r="B31" s="70"/>
      <c r="C31" s="72" t="s">
        <v>721</v>
      </c>
      <c r="D31" s="73" t="s">
        <v>715</v>
      </c>
      <c r="E31" s="74"/>
      <c r="F31" s="75">
        <f>COUNTIF(H7:H20,"&gt;=112")</f>
        <v>0</v>
      </c>
      <c r="G31" s="76"/>
      <c r="H31" s="58"/>
      <c r="I31" s="58"/>
      <c r="J31" s="58"/>
      <c r="K31" s="58"/>
      <c r="L31" s="58"/>
      <c r="M31" s="58"/>
      <c r="N31" s="58"/>
      <c r="O31" s="58"/>
      <c r="P31" s="58"/>
    </row>
    <row r="32" spans="1:16" ht="17.399999999999999" x14ac:dyDescent="0.3">
      <c r="A32" s="58"/>
      <c r="B32" s="70"/>
      <c r="C32" s="72" t="s">
        <v>720</v>
      </c>
      <c r="D32" s="73" t="s">
        <v>722</v>
      </c>
      <c r="E32" s="74"/>
      <c r="F32" s="75">
        <f>SUMPRODUCT((H7:H20&gt;=91)*(H7:H20&lt;=111))</f>
        <v>0</v>
      </c>
      <c r="G32" s="76"/>
      <c r="H32" s="58"/>
      <c r="I32" s="58"/>
      <c r="J32" s="58"/>
      <c r="K32" s="58"/>
      <c r="L32" s="58"/>
      <c r="M32" s="58"/>
      <c r="N32" s="58"/>
      <c r="O32" s="58"/>
      <c r="P32" s="58"/>
    </row>
    <row r="33" spans="1:16" ht="17.399999999999999" x14ac:dyDescent="0.3">
      <c r="A33" s="58"/>
      <c r="B33" s="70"/>
      <c r="C33" s="72" t="s">
        <v>719</v>
      </c>
      <c r="D33" s="73" t="s">
        <v>716</v>
      </c>
      <c r="E33" s="74"/>
      <c r="F33" s="75">
        <f>SUMPRODUCT((H7:H20&gt;=70)*(H7:H20&lt;=90))</f>
        <v>0</v>
      </c>
      <c r="G33" s="76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7.399999999999999" x14ac:dyDescent="0.3">
      <c r="A34" s="58"/>
      <c r="B34" s="70"/>
      <c r="C34" s="72" t="s">
        <v>718</v>
      </c>
      <c r="D34" s="73" t="s">
        <v>717</v>
      </c>
      <c r="E34" s="74"/>
      <c r="F34" s="75">
        <f>COUNTIF(H7:H20,"&lt;=69")</f>
        <v>14</v>
      </c>
      <c r="G34" s="76"/>
      <c r="H34" s="58"/>
      <c r="I34" s="58"/>
      <c r="J34" s="58"/>
      <c r="K34" s="58"/>
      <c r="L34" s="58"/>
      <c r="M34" s="58"/>
      <c r="N34" s="58"/>
      <c r="O34" s="58"/>
      <c r="P34" s="58"/>
    </row>
    <row r="35" spans="1:16" x14ac:dyDescent="0.3">
      <c r="A35" s="58"/>
      <c r="B35" s="58"/>
      <c r="C35" s="58"/>
      <c r="D35" s="68"/>
      <c r="E35" s="6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3">
      <c r="A36" s="58"/>
      <c r="B36" s="58"/>
      <c r="C36" s="58"/>
      <c r="D36" s="68"/>
      <c r="E36" s="6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x14ac:dyDescent="0.3">
      <c r="A37" s="58"/>
      <c r="B37" s="58"/>
      <c r="C37" s="58"/>
      <c r="D37" s="68"/>
      <c r="E37" s="6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3">
      <c r="A38" s="58"/>
      <c r="B38" s="58"/>
      <c r="C38" s="58"/>
      <c r="D38" s="68"/>
      <c r="E38" s="6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x14ac:dyDescent="0.3">
      <c r="A39" s="58"/>
      <c r="B39" s="58"/>
      <c r="C39" s="58"/>
      <c r="D39" s="68"/>
      <c r="E39" s="6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3">
      <c r="A40" s="58"/>
      <c r="B40" s="58"/>
      <c r="C40" s="58"/>
      <c r="D40" s="68"/>
      <c r="E40" s="6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6" x14ac:dyDescent="0.3">
      <c r="A41" s="58"/>
      <c r="B41" s="58"/>
      <c r="C41" s="58"/>
      <c r="D41" s="68"/>
      <c r="E41" s="6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15">
    <mergeCell ref="A1:I1"/>
    <mergeCell ref="A2:I2"/>
    <mergeCell ref="A3:I3"/>
    <mergeCell ref="D28:E28"/>
    <mergeCell ref="B30:B34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1"/>
  <sheetViews>
    <sheetView zoomScale="32" zoomScaleNormal="32" zoomScalePageLayoutView="110" workbookViewId="0">
      <selection activeCell="P4" sqref="A4:P51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6" s="3" customFormat="1" ht="21" x14ac:dyDescent="0.4">
      <c r="A1" s="26" t="s">
        <v>675</v>
      </c>
      <c r="B1" s="26"/>
      <c r="C1" s="26"/>
      <c r="D1" s="26"/>
      <c r="E1" s="26"/>
      <c r="F1" s="26"/>
      <c r="G1" s="26"/>
      <c r="H1" s="26"/>
      <c r="I1" s="26"/>
    </row>
    <row r="2" spans="1:16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6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6" s="3" customFormat="1" ht="21" x14ac:dyDescent="0.4">
      <c r="A4" s="27" t="s">
        <v>43</v>
      </c>
      <c r="B4" s="28"/>
      <c r="C4" s="28"/>
      <c r="D4" s="28"/>
      <c r="E4" s="28"/>
      <c r="F4" s="28"/>
      <c r="G4" s="28"/>
      <c r="H4" s="28"/>
      <c r="I4" s="28"/>
      <c r="J4" s="29"/>
      <c r="K4" s="30"/>
      <c r="L4" s="31"/>
      <c r="M4" s="31"/>
      <c r="N4" s="31"/>
      <c r="O4" s="31"/>
      <c r="P4" s="31"/>
    </row>
    <row r="5" spans="1:16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  <c r="M5" s="31"/>
      <c r="N5" s="31"/>
      <c r="O5" s="31"/>
      <c r="P5" s="31"/>
    </row>
    <row r="6" spans="1:16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  <c r="O6" s="31"/>
      <c r="P6" s="31"/>
    </row>
    <row r="7" spans="1:16" s="3" customFormat="1" ht="21" x14ac:dyDescent="0.35">
      <c r="A7" s="40">
        <v>1</v>
      </c>
      <c r="B7" s="41" t="s">
        <v>676</v>
      </c>
      <c r="C7" s="42" t="s">
        <v>677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  <c r="N7" s="31"/>
      <c r="O7" s="31"/>
      <c r="P7" s="31"/>
    </row>
    <row r="8" spans="1:16" s="5" customFormat="1" ht="18" customHeight="1" x14ac:dyDescent="0.35">
      <c r="A8" s="49" t="s">
        <v>1</v>
      </c>
      <c r="B8" s="41" t="s">
        <v>678</v>
      </c>
      <c r="C8" s="42" t="s">
        <v>679</v>
      </c>
      <c r="D8" s="43"/>
      <c r="E8" s="44"/>
      <c r="F8" s="45"/>
      <c r="G8" s="46"/>
      <c r="H8" s="47">
        <f t="shared" ref="H8:H25" si="0">D8+E8+F8+G8</f>
        <v>0</v>
      </c>
      <c r="I8" s="48" t="str">
        <f t="shared" ref="I8:I25" si="1">IF(H8&gt;=70,"ผ่าน","ไม่ผ่าน")</f>
        <v>ไม่ผ่าน</v>
      </c>
      <c r="J8" s="50"/>
      <c r="K8" s="50"/>
      <c r="L8" s="50"/>
      <c r="M8" s="50"/>
      <c r="N8" s="50"/>
      <c r="O8" s="50"/>
      <c r="P8" s="50"/>
    </row>
    <row r="9" spans="1:16" s="1" customFormat="1" ht="15" customHeight="1" x14ac:dyDescent="0.35">
      <c r="A9" s="49" t="s">
        <v>2</v>
      </c>
      <c r="B9" s="41" t="s">
        <v>680</v>
      </c>
      <c r="C9" s="42" t="s">
        <v>681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  <c r="O9" s="51"/>
      <c r="P9" s="51"/>
    </row>
    <row r="10" spans="1:16" s="1" customFormat="1" ht="15" customHeight="1" x14ac:dyDescent="0.35">
      <c r="A10" s="49" t="s">
        <v>3</v>
      </c>
      <c r="B10" s="41" t="s">
        <v>269</v>
      </c>
      <c r="C10" s="42" t="s">
        <v>682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  <c r="O10" s="51"/>
      <c r="P10" s="51"/>
    </row>
    <row r="11" spans="1:16" s="1" customFormat="1" ht="15" customHeight="1" x14ac:dyDescent="0.35">
      <c r="A11" s="49" t="s">
        <v>4</v>
      </c>
      <c r="B11" s="41" t="s">
        <v>683</v>
      </c>
      <c r="C11" s="42" t="s">
        <v>684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  <c r="O11" s="51"/>
      <c r="P11" s="51"/>
    </row>
    <row r="12" spans="1:16" s="1" customFormat="1" ht="15" customHeight="1" x14ac:dyDescent="0.35">
      <c r="A12" s="49" t="s">
        <v>5</v>
      </c>
      <c r="B12" s="41" t="s">
        <v>685</v>
      </c>
      <c r="C12" s="42" t="s">
        <v>686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  <c r="O12" s="51"/>
      <c r="P12" s="51"/>
    </row>
    <row r="13" spans="1:16" s="1" customFormat="1" ht="15" customHeight="1" x14ac:dyDescent="0.35">
      <c r="A13" s="49" t="s">
        <v>6</v>
      </c>
      <c r="B13" s="41" t="s">
        <v>687</v>
      </c>
      <c r="C13" s="42" t="s">
        <v>78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  <c r="O13" s="51"/>
      <c r="P13" s="51"/>
    </row>
    <row r="14" spans="1:16" s="1" customFormat="1" ht="15" customHeight="1" x14ac:dyDescent="0.35">
      <c r="A14" s="49" t="s">
        <v>7</v>
      </c>
      <c r="B14" s="41" t="s">
        <v>688</v>
      </c>
      <c r="C14" s="42" t="s">
        <v>689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  <c r="O14" s="51"/>
      <c r="P14" s="51"/>
    </row>
    <row r="15" spans="1:16" s="1" customFormat="1" ht="15" customHeight="1" x14ac:dyDescent="0.35">
      <c r="A15" s="49" t="s">
        <v>8</v>
      </c>
      <c r="B15" s="41" t="s">
        <v>690</v>
      </c>
      <c r="C15" s="42" t="s">
        <v>691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  <c r="O15" s="51"/>
      <c r="P15" s="51"/>
    </row>
    <row r="16" spans="1:16" s="1" customFormat="1" ht="15" customHeight="1" x14ac:dyDescent="0.35">
      <c r="A16" s="49" t="s">
        <v>9</v>
      </c>
      <c r="B16" s="41" t="s">
        <v>692</v>
      </c>
      <c r="C16" s="42" t="s">
        <v>693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  <c r="O16" s="51"/>
      <c r="P16" s="51"/>
    </row>
    <row r="17" spans="1:16" s="1" customFormat="1" ht="15" customHeight="1" x14ac:dyDescent="0.35">
      <c r="A17" s="49" t="s">
        <v>10</v>
      </c>
      <c r="B17" s="41" t="s">
        <v>694</v>
      </c>
      <c r="C17" s="42" t="s">
        <v>695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  <c r="O17" s="51"/>
      <c r="P17" s="51"/>
    </row>
    <row r="18" spans="1:16" s="1" customFormat="1" ht="15" customHeight="1" x14ac:dyDescent="0.35">
      <c r="A18" s="49" t="s">
        <v>11</v>
      </c>
      <c r="B18" s="41" t="s">
        <v>696</v>
      </c>
      <c r="C18" s="42" t="s">
        <v>697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  <c r="O18" s="51"/>
      <c r="P18" s="51"/>
    </row>
    <row r="19" spans="1:16" s="1" customFormat="1" ht="15" customHeight="1" x14ac:dyDescent="0.35">
      <c r="A19" s="49" t="s">
        <v>12</v>
      </c>
      <c r="B19" s="41" t="s">
        <v>698</v>
      </c>
      <c r="C19" s="42" t="s">
        <v>699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  <c r="O19" s="51"/>
      <c r="P19" s="51"/>
    </row>
    <row r="20" spans="1:16" s="1" customFormat="1" ht="15" customHeight="1" x14ac:dyDescent="0.35">
      <c r="A20" s="49" t="s">
        <v>13</v>
      </c>
      <c r="B20" s="41" t="s">
        <v>320</v>
      </c>
      <c r="C20" s="42" t="s">
        <v>700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  <c r="O20" s="51"/>
      <c r="P20" s="51"/>
    </row>
    <row r="21" spans="1:16" s="1" customFormat="1" ht="15" customHeight="1" x14ac:dyDescent="0.35">
      <c r="A21" s="49" t="s">
        <v>14</v>
      </c>
      <c r="B21" s="41" t="s">
        <v>701</v>
      </c>
      <c r="C21" s="42" t="s">
        <v>702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  <c r="N21" s="51"/>
      <c r="O21" s="51"/>
      <c r="P21" s="51"/>
    </row>
    <row r="22" spans="1:16" s="1" customFormat="1" ht="15" customHeight="1" x14ac:dyDescent="0.35">
      <c r="A22" s="49" t="s">
        <v>15</v>
      </c>
      <c r="B22" s="41" t="s">
        <v>703</v>
      </c>
      <c r="C22" s="42" t="s">
        <v>704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  <c r="N22" s="51"/>
      <c r="O22" s="51"/>
      <c r="P22" s="51"/>
    </row>
    <row r="23" spans="1:16" s="1" customFormat="1" ht="15" customHeight="1" x14ac:dyDescent="0.35">
      <c r="A23" s="49" t="s">
        <v>16</v>
      </c>
      <c r="B23" s="41" t="s">
        <v>705</v>
      </c>
      <c r="C23" s="42" t="s">
        <v>706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  <c r="M23" s="51"/>
      <c r="N23" s="51"/>
      <c r="O23" s="51"/>
      <c r="P23" s="51"/>
    </row>
    <row r="24" spans="1:16" s="1" customFormat="1" ht="15" customHeight="1" x14ac:dyDescent="0.35">
      <c r="A24" s="49" t="s">
        <v>17</v>
      </c>
      <c r="B24" s="41" t="s">
        <v>707</v>
      </c>
      <c r="C24" s="42" t="s">
        <v>708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  <c r="M24" s="51"/>
      <c r="N24" s="51"/>
      <c r="O24" s="51"/>
      <c r="P24" s="51"/>
    </row>
    <row r="25" spans="1:16" s="1" customFormat="1" ht="15" customHeight="1" x14ac:dyDescent="0.35">
      <c r="A25" s="49" t="s">
        <v>18</v>
      </c>
      <c r="B25" s="41" t="s">
        <v>709</v>
      </c>
      <c r="C25" s="42" t="s">
        <v>710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  <c r="M25" s="51"/>
      <c r="N25" s="51"/>
      <c r="O25" s="51"/>
      <c r="P25" s="51"/>
    </row>
    <row r="26" spans="1:16" ht="18" customHeight="1" x14ac:dyDescent="0.3">
      <c r="A26" s="52"/>
      <c r="B26" s="53" t="s">
        <v>51</v>
      </c>
      <c r="C26" s="54"/>
      <c r="D26" s="55"/>
      <c r="E26" s="54"/>
      <c r="F26" s="54"/>
      <c r="G26" s="54"/>
      <c r="H26" s="56" t="s">
        <v>723</v>
      </c>
      <c r="I26" s="57">
        <f>COUNTIF(I7:I25,"ผ่าน")</f>
        <v>0</v>
      </c>
      <c r="J26" s="58"/>
      <c r="K26" s="58"/>
      <c r="L26" s="58"/>
      <c r="M26" s="58"/>
      <c r="N26" s="58"/>
      <c r="O26" s="58"/>
      <c r="P26" s="58"/>
    </row>
    <row r="27" spans="1:16" ht="16.5" customHeight="1" x14ac:dyDescent="0.3">
      <c r="A27" s="59"/>
      <c r="B27" s="60" t="s">
        <v>52</v>
      </c>
      <c r="C27" s="60"/>
      <c r="D27" s="61"/>
      <c r="E27" s="60"/>
      <c r="F27" s="60"/>
      <c r="G27" s="60"/>
      <c r="H27" s="57" t="s">
        <v>724</v>
      </c>
      <c r="I27" s="57">
        <f>COUNTIF(I7:I25,"ไม่ผ่าน")</f>
        <v>19</v>
      </c>
      <c r="J27" s="58"/>
      <c r="K27" s="58"/>
      <c r="L27" s="58"/>
      <c r="M27" s="58"/>
      <c r="N27" s="58"/>
      <c r="O27" s="58"/>
      <c r="P27" s="58"/>
    </row>
    <row r="28" spans="1:16" ht="18" x14ac:dyDescent="0.3">
      <c r="A28" s="62"/>
      <c r="B28" s="63"/>
      <c r="C28" s="63"/>
      <c r="D28" s="63"/>
      <c r="E28" s="63"/>
      <c r="F28" s="63"/>
      <c r="G28" s="63"/>
      <c r="H28" s="64"/>
      <c r="I28" s="64"/>
      <c r="J28" s="58"/>
      <c r="K28" s="58"/>
      <c r="L28" s="58"/>
      <c r="M28" s="58"/>
      <c r="N28" s="58"/>
      <c r="O28" s="58"/>
      <c r="P28" s="58"/>
    </row>
    <row r="29" spans="1:16" ht="18" x14ac:dyDescent="0.3">
      <c r="A29" s="62"/>
      <c r="B29" s="65" t="s">
        <v>53</v>
      </c>
      <c r="C29" s="63"/>
      <c r="D29" s="63"/>
      <c r="E29" s="63"/>
      <c r="F29" s="63"/>
      <c r="G29" s="63"/>
      <c r="H29" s="64"/>
      <c r="I29" s="64"/>
      <c r="J29" s="58"/>
      <c r="K29" s="58"/>
      <c r="L29" s="58"/>
      <c r="M29" s="58"/>
      <c r="N29" s="58"/>
      <c r="O29" s="58"/>
      <c r="P29" s="58"/>
    </row>
    <row r="30" spans="1:16" ht="18" x14ac:dyDescent="0.3">
      <c r="A30" s="62"/>
      <c r="B30" s="63"/>
      <c r="C30" s="62"/>
      <c r="D30" s="63"/>
      <c r="E30" s="63"/>
      <c r="F30" s="63"/>
      <c r="G30" s="63"/>
      <c r="H30" s="64"/>
      <c r="I30" s="64"/>
      <c r="J30" s="58"/>
      <c r="K30" s="58"/>
      <c r="L30" s="58"/>
      <c r="M30" s="58"/>
      <c r="N30" s="58"/>
      <c r="O30" s="58"/>
      <c r="P30" s="58"/>
    </row>
    <row r="31" spans="1:16" ht="18" x14ac:dyDescent="0.3">
      <c r="A31" s="62"/>
      <c r="B31" s="63"/>
      <c r="C31" s="62"/>
      <c r="D31" s="66" t="s">
        <v>54</v>
      </c>
      <c r="E31" s="67"/>
      <c r="F31" s="66"/>
      <c r="G31" s="68"/>
      <c r="H31" s="64"/>
      <c r="I31" s="64"/>
      <c r="J31" s="58"/>
      <c r="K31" s="58"/>
      <c r="L31" s="58"/>
      <c r="M31" s="58"/>
      <c r="N31" s="58"/>
      <c r="O31" s="58"/>
      <c r="P31" s="58"/>
    </row>
    <row r="32" spans="1:16" ht="18" x14ac:dyDescent="0.3">
      <c r="A32" s="62"/>
      <c r="B32" s="58"/>
      <c r="C32" s="58"/>
      <c r="D32" s="66" t="s">
        <v>56</v>
      </c>
      <c r="E32" s="66"/>
      <c r="F32" s="66"/>
      <c r="G32" s="68"/>
      <c r="H32" s="64"/>
      <c r="I32" s="64"/>
      <c r="J32" s="58"/>
      <c r="K32" s="58"/>
      <c r="L32" s="58"/>
      <c r="M32" s="58"/>
      <c r="N32" s="58"/>
      <c r="O32" s="58"/>
      <c r="P32" s="58"/>
    </row>
    <row r="33" spans="1:16" ht="18" x14ac:dyDescent="0.3">
      <c r="A33" s="58"/>
      <c r="B33" s="58"/>
      <c r="C33" s="58"/>
      <c r="D33" s="69" t="s">
        <v>55</v>
      </c>
      <c r="E33" s="69"/>
      <c r="F33" s="66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x14ac:dyDescent="0.3">
      <c r="A34" s="58"/>
      <c r="B34" s="58"/>
      <c r="C34" s="58"/>
      <c r="D34" s="68"/>
      <c r="E34" s="6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ht="17.399999999999999" x14ac:dyDescent="0.3">
      <c r="A35" s="58"/>
      <c r="B35" s="70" t="s">
        <v>711</v>
      </c>
      <c r="C35" s="71" t="s">
        <v>712</v>
      </c>
      <c r="D35" s="70" t="s">
        <v>713</v>
      </c>
      <c r="E35" s="70"/>
      <c r="F35" s="70" t="s">
        <v>714</v>
      </c>
      <c r="G35" s="70"/>
      <c r="H35" s="58"/>
      <c r="I35" s="58"/>
      <c r="J35" s="58"/>
      <c r="K35" s="58"/>
      <c r="L35" s="58"/>
      <c r="M35" s="58"/>
      <c r="N35" s="58"/>
      <c r="O35" s="58"/>
      <c r="P35" s="58"/>
    </row>
    <row r="36" spans="1:16" ht="17.399999999999999" x14ac:dyDescent="0.3">
      <c r="A36" s="58"/>
      <c r="B36" s="70"/>
      <c r="C36" s="72" t="s">
        <v>721</v>
      </c>
      <c r="D36" s="73" t="s">
        <v>715</v>
      </c>
      <c r="E36" s="74"/>
      <c r="F36" s="75">
        <f>COUNTIF(H7:H25,"&gt;=112")</f>
        <v>0</v>
      </c>
      <c r="G36" s="76"/>
      <c r="H36" s="58"/>
      <c r="I36" s="58"/>
      <c r="J36" s="58"/>
      <c r="K36" s="58"/>
      <c r="L36" s="58"/>
      <c r="M36" s="58"/>
      <c r="N36" s="58"/>
      <c r="O36" s="58"/>
      <c r="P36" s="58"/>
    </row>
    <row r="37" spans="1:16" ht="17.399999999999999" x14ac:dyDescent="0.3">
      <c r="A37" s="58"/>
      <c r="B37" s="70"/>
      <c r="C37" s="72" t="s">
        <v>720</v>
      </c>
      <c r="D37" s="73" t="s">
        <v>722</v>
      </c>
      <c r="E37" s="74"/>
      <c r="F37" s="75">
        <f>SUMPRODUCT((H7:H25&gt;=91)*(H7:H25&lt;=111))</f>
        <v>0</v>
      </c>
      <c r="G37" s="76"/>
      <c r="H37" s="58"/>
      <c r="I37" s="58"/>
      <c r="J37" s="58"/>
      <c r="K37" s="58"/>
      <c r="L37" s="58"/>
      <c r="M37" s="58"/>
      <c r="N37" s="58"/>
      <c r="O37" s="58"/>
      <c r="P37" s="58"/>
    </row>
    <row r="38" spans="1:16" ht="17.399999999999999" x14ac:dyDescent="0.3">
      <c r="A38" s="58"/>
      <c r="B38" s="70"/>
      <c r="C38" s="72" t="s">
        <v>719</v>
      </c>
      <c r="D38" s="73" t="s">
        <v>716</v>
      </c>
      <c r="E38" s="74"/>
      <c r="F38" s="75">
        <f>SUMPRODUCT((H7:H25&gt;=70)*(H7:H25&lt;=90))</f>
        <v>0</v>
      </c>
      <c r="G38" s="76"/>
      <c r="H38" s="58"/>
      <c r="I38" s="58"/>
      <c r="J38" s="58"/>
      <c r="K38" s="58"/>
      <c r="L38" s="58"/>
      <c r="M38" s="58"/>
      <c r="N38" s="58"/>
      <c r="O38" s="58"/>
      <c r="P38" s="58"/>
    </row>
    <row r="39" spans="1:16" ht="17.399999999999999" x14ac:dyDescent="0.3">
      <c r="A39" s="58"/>
      <c r="B39" s="70"/>
      <c r="C39" s="72" t="s">
        <v>718</v>
      </c>
      <c r="D39" s="73" t="s">
        <v>717</v>
      </c>
      <c r="E39" s="74"/>
      <c r="F39" s="75">
        <f>COUNTIF(H7:H25,"&lt;=69")</f>
        <v>19</v>
      </c>
      <c r="G39" s="76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3">
      <c r="A40" s="58"/>
      <c r="B40" s="58"/>
      <c r="C40" s="58"/>
      <c r="D40" s="68"/>
      <c r="E40" s="6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6" x14ac:dyDescent="0.3">
      <c r="A41" s="58"/>
      <c r="B41" s="58"/>
      <c r="C41" s="58"/>
      <c r="D41" s="68"/>
      <c r="E41" s="6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x14ac:dyDescent="0.3">
      <c r="A42" s="58"/>
      <c r="B42" s="58"/>
      <c r="C42" s="58"/>
      <c r="D42" s="68"/>
      <c r="E42" s="6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x14ac:dyDescent="0.3">
      <c r="A43" s="58"/>
      <c r="B43" s="58"/>
      <c r="C43" s="58"/>
      <c r="D43" s="68"/>
      <c r="E43" s="6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x14ac:dyDescent="0.3">
      <c r="A44" s="58"/>
      <c r="B44" s="58"/>
      <c r="C44" s="58"/>
      <c r="D44" s="68"/>
      <c r="E44" s="6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x14ac:dyDescent="0.3">
      <c r="A45" s="58"/>
      <c r="B45" s="58"/>
      <c r="C45" s="58"/>
      <c r="D45" s="68"/>
      <c r="E45" s="6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x14ac:dyDescent="0.3">
      <c r="A46" s="58"/>
      <c r="B46" s="58"/>
      <c r="C46" s="58"/>
      <c r="D46" s="68"/>
      <c r="E46" s="6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16" x14ac:dyDescent="0.3">
      <c r="A47" s="58"/>
      <c r="B47" s="58"/>
      <c r="C47" s="58"/>
      <c r="D47" s="68"/>
      <c r="E47" s="6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1:16" x14ac:dyDescent="0.3">
      <c r="A48" s="58"/>
      <c r="B48" s="58"/>
      <c r="C48" s="58"/>
      <c r="D48" s="68"/>
      <c r="E48" s="6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1:16" x14ac:dyDescent="0.3">
      <c r="A49" s="58"/>
      <c r="B49" s="58"/>
      <c r="C49" s="58"/>
      <c r="D49" s="68"/>
      <c r="E49" s="6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x14ac:dyDescent="0.3">
      <c r="A50" s="58"/>
      <c r="B50" s="58"/>
      <c r="C50" s="58"/>
      <c r="D50" s="68"/>
      <c r="E50" s="6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6" x14ac:dyDescent="0.3">
      <c r="A51" s="58"/>
      <c r="B51" s="58"/>
      <c r="C51" s="58"/>
      <c r="D51" s="68"/>
      <c r="E51" s="6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</sheetData>
  <mergeCells count="15">
    <mergeCell ref="A1:I1"/>
    <mergeCell ref="A2:I2"/>
    <mergeCell ref="A3:I3"/>
    <mergeCell ref="D33:E33"/>
    <mergeCell ref="B35:B39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zoomScale="32" zoomScaleNormal="32" zoomScalePageLayoutView="110" workbookViewId="0">
      <selection activeCell="N4" sqref="B4:N58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11" width="8.109375" style="20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4" s="3" customFormat="1" ht="21" x14ac:dyDescent="0.4">
      <c r="A1" s="26" t="s">
        <v>137</v>
      </c>
      <c r="B1" s="26"/>
      <c r="C1" s="26"/>
      <c r="D1" s="26"/>
      <c r="E1" s="26"/>
      <c r="F1" s="26"/>
      <c r="G1" s="26"/>
      <c r="H1" s="26"/>
      <c r="I1" s="26"/>
      <c r="J1" s="22"/>
      <c r="K1" s="22"/>
    </row>
    <row r="2" spans="1:14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23"/>
      <c r="K2" s="24"/>
    </row>
    <row r="3" spans="1:14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23"/>
      <c r="K3" s="24"/>
    </row>
    <row r="4" spans="1:14" s="3" customFormat="1" ht="21" x14ac:dyDescent="0.4">
      <c r="A4" s="8" t="s">
        <v>43</v>
      </c>
      <c r="B4" s="28"/>
      <c r="C4" s="28"/>
      <c r="D4" s="28"/>
      <c r="E4" s="28"/>
      <c r="F4" s="28"/>
      <c r="G4" s="28"/>
      <c r="H4" s="28"/>
      <c r="I4" s="28"/>
      <c r="J4" s="29"/>
      <c r="K4" s="30"/>
      <c r="L4" s="31"/>
      <c r="M4" s="31"/>
      <c r="N4" s="31"/>
    </row>
    <row r="5" spans="1:14" s="3" customFormat="1" ht="21" x14ac:dyDescent="0.4">
      <c r="A5" s="9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  <c r="M5" s="31"/>
      <c r="N5" s="31"/>
    </row>
    <row r="6" spans="1:14" s="3" customFormat="1" ht="83.25" customHeight="1" x14ac:dyDescent="0.25">
      <c r="A6" s="13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</row>
    <row r="7" spans="1:14" s="3" customFormat="1" ht="21" x14ac:dyDescent="0.35">
      <c r="A7" s="14">
        <v>1</v>
      </c>
      <c r="B7" s="84" t="s">
        <v>138</v>
      </c>
      <c r="C7" s="93" t="s">
        <v>139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  <c r="N7" s="31"/>
    </row>
    <row r="8" spans="1:14" s="5" customFormat="1" ht="18" customHeight="1" x14ac:dyDescent="0.35">
      <c r="A8" s="15" t="s">
        <v>1</v>
      </c>
      <c r="B8" s="84" t="s">
        <v>140</v>
      </c>
      <c r="C8" s="93" t="s">
        <v>141</v>
      </c>
      <c r="D8" s="43"/>
      <c r="E8" s="44"/>
      <c r="F8" s="45"/>
      <c r="G8" s="46"/>
      <c r="H8" s="47">
        <f t="shared" ref="H8:H42" si="0">D8+E8+F8+G8</f>
        <v>0</v>
      </c>
      <c r="I8" s="48" t="str">
        <f t="shared" ref="I8:I42" si="1">IF(H8&gt;=70,"ผ่าน","ไม่ผ่าน")</f>
        <v>ไม่ผ่าน</v>
      </c>
      <c r="J8" s="50"/>
      <c r="K8" s="50"/>
      <c r="L8" s="50"/>
      <c r="M8" s="50"/>
      <c r="N8" s="50"/>
    </row>
    <row r="9" spans="1:14" s="1" customFormat="1" ht="15" customHeight="1" x14ac:dyDescent="0.35">
      <c r="A9" s="15" t="s">
        <v>2</v>
      </c>
      <c r="B9" s="84" t="s">
        <v>142</v>
      </c>
      <c r="C9" s="93" t="s">
        <v>143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</row>
    <row r="10" spans="1:14" s="1" customFormat="1" ht="15" customHeight="1" x14ac:dyDescent="0.35">
      <c r="A10" s="15" t="s">
        <v>3</v>
      </c>
      <c r="B10" s="84" t="s">
        <v>144</v>
      </c>
      <c r="C10" s="93" t="s">
        <v>145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</row>
    <row r="11" spans="1:14" s="1" customFormat="1" ht="15" customHeight="1" x14ac:dyDescent="0.35">
      <c r="A11" s="15" t="s">
        <v>4</v>
      </c>
      <c r="B11" s="84" t="s">
        <v>146</v>
      </c>
      <c r="C11" s="93" t="s">
        <v>147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</row>
    <row r="12" spans="1:14" s="1" customFormat="1" ht="15" customHeight="1" x14ac:dyDescent="0.35">
      <c r="A12" s="15" t="s">
        <v>5</v>
      </c>
      <c r="B12" s="84" t="s">
        <v>148</v>
      </c>
      <c r="C12" s="93" t="s">
        <v>149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</row>
    <row r="13" spans="1:14" s="1" customFormat="1" ht="15" customHeight="1" x14ac:dyDescent="0.35">
      <c r="A13" s="15" t="s">
        <v>6</v>
      </c>
      <c r="B13" s="84" t="s">
        <v>150</v>
      </c>
      <c r="C13" s="93" t="s">
        <v>151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</row>
    <row r="14" spans="1:14" s="1" customFormat="1" ht="15" customHeight="1" x14ac:dyDescent="0.35">
      <c r="A14" s="15" t="s">
        <v>7</v>
      </c>
      <c r="B14" s="84" t="s">
        <v>152</v>
      </c>
      <c r="C14" s="93" t="s">
        <v>153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</row>
    <row r="15" spans="1:14" s="1" customFormat="1" ht="15" customHeight="1" x14ac:dyDescent="0.35">
      <c r="A15" s="15" t="s">
        <v>8</v>
      </c>
      <c r="B15" s="84" t="s">
        <v>154</v>
      </c>
      <c r="C15" s="93" t="s">
        <v>155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</row>
    <row r="16" spans="1:14" s="1" customFormat="1" ht="15" customHeight="1" x14ac:dyDescent="0.35">
      <c r="A16" s="15" t="s">
        <v>9</v>
      </c>
      <c r="B16" s="84" t="s">
        <v>156</v>
      </c>
      <c r="C16" s="93" t="s">
        <v>157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</row>
    <row r="17" spans="1:14" s="1" customFormat="1" ht="15" customHeight="1" x14ac:dyDescent="0.35">
      <c r="A17" s="15" t="s">
        <v>10</v>
      </c>
      <c r="B17" s="84" t="s">
        <v>158</v>
      </c>
      <c r="C17" s="93" t="s">
        <v>159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</row>
    <row r="18" spans="1:14" s="1" customFormat="1" ht="15" customHeight="1" x14ac:dyDescent="0.35">
      <c r="A18" s="15" t="s">
        <v>11</v>
      </c>
      <c r="B18" s="84" t="s">
        <v>160</v>
      </c>
      <c r="C18" s="93" t="s">
        <v>161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</row>
    <row r="19" spans="1:14" s="1" customFormat="1" ht="15" customHeight="1" x14ac:dyDescent="0.35">
      <c r="A19" s="15" t="s">
        <v>12</v>
      </c>
      <c r="B19" s="84" t="s">
        <v>162</v>
      </c>
      <c r="C19" s="93" t="s">
        <v>163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</row>
    <row r="20" spans="1:14" s="1" customFormat="1" ht="15" customHeight="1" x14ac:dyDescent="0.35">
      <c r="A20" s="15" t="s">
        <v>13</v>
      </c>
      <c r="B20" s="84" t="s">
        <v>164</v>
      </c>
      <c r="C20" s="93" t="s">
        <v>165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</row>
    <row r="21" spans="1:14" s="1" customFormat="1" ht="15" customHeight="1" x14ac:dyDescent="0.35">
      <c r="A21" s="15" t="s">
        <v>14</v>
      </c>
      <c r="B21" s="84" t="s">
        <v>166</v>
      </c>
      <c r="C21" s="93" t="s">
        <v>167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  <c r="N21" s="51"/>
    </row>
    <row r="22" spans="1:14" s="1" customFormat="1" ht="15" customHeight="1" x14ac:dyDescent="0.35">
      <c r="A22" s="15" t="s">
        <v>15</v>
      </c>
      <c r="B22" s="84" t="s">
        <v>168</v>
      </c>
      <c r="C22" s="93" t="s">
        <v>169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  <c r="N22" s="51"/>
    </row>
    <row r="23" spans="1:14" s="1" customFormat="1" ht="15" customHeight="1" x14ac:dyDescent="0.35">
      <c r="A23" s="15" t="s">
        <v>16</v>
      </c>
      <c r="B23" s="84" t="s">
        <v>170</v>
      </c>
      <c r="C23" s="93" t="s">
        <v>171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  <c r="M23" s="51"/>
      <c r="N23" s="51"/>
    </row>
    <row r="24" spans="1:14" s="1" customFormat="1" ht="15" customHeight="1" x14ac:dyDescent="0.35">
      <c r="A24" s="15" t="s">
        <v>17</v>
      </c>
      <c r="B24" s="84" t="s">
        <v>172</v>
      </c>
      <c r="C24" s="93" t="s">
        <v>173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  <c r="M24" s="51"/>
      <c r="N24" s="51"/>
    </row>
    <row r="25" spans="1:14" s="1" customFormat="1" ht="15" customHeight="1" x14ac:dyDescent="0.35">
      <c r="A25" s="15" t="s">
        <v>18</v>
      </c>
      <c r="B25" s="84" t="s">
        <v>174</v>
      </c>
      <c r="C25" s="93" t="s">
        <v>175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  <c r="M25" s="51"/>
      <c r="N25" s="51"/>
    </row>
    <row r="26" spans="1:14" s="1" customFormat="1" ht="15" customHeight="1" x14ac:dyDescent="0.35">
      <c r="A26" s="15" t="s">
        <v>19</v>
      </c>
      <c r="B26" s="84" t="s">
        <v>176</v>
      </c>
      <c r="C26" s="93" t="s">
        <v>177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  <c r="M26" s="51"/>
      <c r="N26" s="51"/>
    </row>
    <row r="27" spans="1:14" s="1" customFormat="1" ht="15" customHeight="1" x14ac:dyDescent="0.35">
      <c r="A27" s="15" t="s">
        <v>20</v>
      </c>
      <c r="B27" s="84" t="s">
        <v>178</v>
      </c>
      <c r="C27" s="93" t="s">
        <v>179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  <c r="M27" s="51"/>
      <c r="N27" s="51"/>
    </row>
    <row r="28" spans="1:14" s="1" customFormat="1" ht="15" customHeight="1" x14ac:dyDescent="0.35">
      <c r="A28" s="15" t="s">
        <v>21</v>
      </c>
      <c r="B28" s="84" t="s">
        <v>180</v>
      </c>
      <c r="C28" s="93" t="s">
        <v>181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  <c r="M28" s="51"/>
      <c r="N28" s="51"/>
    </row>
    <row r="29" spans="1:14" s="1" customFormat="1" ht="15" customHeight="1" x14ac:dyDescent="0.35">
      <c r="A29" s="15" t="s">
        <v>22</v>
      </c>
      <c r="B29" s="84" t="s">
        <v>182</v>
      </c>
      <c r="C29" s="93" t="s">
        <v>183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  <c r="M29" s="51"/>
      <c r="N29" s="51"/>
    </row>
    <row r="30" spans="1:14" s="1" customFormat="1" ht="15" customHeight="1" x14ac:dyDescent="0.35">
      <c r="A30" s="15" t="s">
        <v>23</v>
      </c>
      <c r="B30" s="84" t="s">
        <v>184</v>
      </c>
      <c r="C30" s="93" t="s">
        <v>179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  <c r="M30" s="51"/>
      <c r="N30" s="51"/>
    </row>
    <row r="31" spans="1:14" s="1" customFormat="1" ht="15" customHeight="1" x14ac:dyDescent="0.35">
      <c r="A31" s="15" t="s">
        <v>24</v>
      </c>
      <c r="B31" s="84" t="s">
        <v>185</v>
      </c>
      <c r="C31" s="93" t="s">
        <v>186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  <c r="M31" s="51"/>
      <c r="N31" s="51"/>
    </row>
    <row r="32" spans="1:14" s="1" customFormat="1" ht="15" customHeight="1" x14ac:dyDescent="0.35">
      <c r="A32" s="15" t="s">
        <v>25</v>
      </c>
      <c r="B32" s="84" t="s">
        <v>187</v>
      </c>
      <c r="C32" s="93" t="s">
        <v>188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  <c r="M32" s="51"/>
      <c r="N32" s="51"/>
    </row>
    <row r="33" spans="1:14" s="1" customFormat="1" ht="15" customHeight="1" x14ac:dyDescent="0.35">
      <c r="A33" s="15" t="s">
        <v>26</v>
      </c>
      <c r="B33" s="84" t="s">
        <v>189</v>
      </c>
      <c r="C33" s="93" t="s">
        <v>190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  <c r="M33" s="51"/>
      <c r="N33" s="51"/>
    </row>
    <row r="34" spans="1:14" s="1" customFormat="1" ht="15" customHeight="1" x14ac:dyDescent="0.35">
      <c r="A34" s="15" t="s">
        <v>27</v>
      </c>
      <c r="B34" s="77" t="s">
        <v>191</v>
      </c>
      <c r="C34" s="94" t="s">
        <v>192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  <c r="M34" s="51"/>
      <c r="N34" s="51"/>
    </row>
    <row r="35" spans="1:14" s="1" customFormat="1" ht="15" customHeight="1" x14ac:dyDescent="0.35">
      <c r="A35" s="15" t="s">
        <v>28</v>
      </c>
      <c r="B35" s="77" t="s">
        <v>193</v>
      </c>
      <c r="C35" s="94" t="s">
        <v>194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  <c r="M35" s="51"/>
      <c r="N35" s="51"/>
    </row>
    <row r="36" spans="1:14" s="1" customFormat="1" ht="15" customHeight="1" x14ac:dyDescent="0.35">
      <c r="A36" s="15" t="s">
        <v>29</v>
      </c>
      <c r="B36" s="77" t="s">
        <v>195</v>
      </c>
      <c r="C36" s="94" t="s">
        <v>196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  <c r="M36" s="51"/>
      <c r="N36" s="51"/>
    </row>
    <row r="37" spans="1:14" s="1" customFormat="1" ht="15" customHeight="1" x14ac:dyDescent="0.35">
      <c r="A37" s="15" t="s">
        <v>30</v>
      </c>
      <c r="B37" s="77" t="s">
        <v>197</v>
      </c>
      <c r="C37" s="94" t="s">
        <v>198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  <c r="M37" s="51"/>
      <c r="N37" s="51"/>
    </row>
    <row r="38" spans="1:14" s="1" customFormat="1" ht="15" customHeight="1" x14ac:dyDescent="0.35">
      <c r="A38" s="15" t="s">
        <v>31</v>
      </c>
      <c r="B38" s="86" t="s">
        <v>199</v>
      </c>
      <c r="C38" s="102" t="s">
        <v>200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  <c r="M38" s="51"/>
      <c r="N38" s="51"/>
    </row>
    <row r="39" spans="1:14" s="7" customFormat="1" ht="15" customHeight="1" x14ac:dyDescent="0.35">
      <c r="A39" s="15" t="s">
        <v>32</v>
      </c>
      <c r="B39" s="77" t="s">
        <v>201</v>
      </c>
      <c r="C39" s="94" t="s">
        <v>202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  <c r="M39" s="89"/>
      <c r="N39" s="89"/>
    </row>
    <row r="40" spans="1:14" s="1" customFormat="1" ht="15" customHeight="1" x14ac:dyDescent="0.35">
      <c r="A40" s="15" t="s">
        <v>33</v>
      </c>
      <c r="B40" s="84" t="s">
        <v>203</v>
      </c>
      <c r="C40" s="93" t="s">
        <v>204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  <c r="M40" s="51"/>
      <c r="N40" s="51"/>
    </row>
    <row r="41" spans="1:14" s="1" customFormat="1" ht="15" customHeight="1" x14ac:dyDescent="0.35">
      <c r="A41" s="15" t="s">
        <v>34</v>
      </c>
      <c r="B41" s="84" t="s">
        <v>205</v>
      </c>
      <c r="C41" s="93" t="s">
        <v>206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  <c r="M41" s="51"/>
      <c r="N41" s="51"/>
    </row>
    <row r="42" spans="1:14" s="1" customFormat="1" ht="15" customHeight="1" x14ac:dyDescent="0.35">
      <c r="A42" s="15" t="s">
        <v>35</v>
      </c>
      <c r="B42" s="84" t="s">
        <v>207</v>
      </c>
      <c r="C42" s="93" t="s">
        <v>208</v>
      </c>
      <c r="D42" s="43"/>
      <c r="E42" s="44"/>
      <c r="F42" s="45"/>
      <c r="G42" s="46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  <c r="M42" s="51"/>
      <c r="N42" s="51"/>
    </row>
    <row r="43" spans="1:14" ht="18" customHeight="1" x14ac:dyDescent="0.3">
      <c r="A43" s="16"/>
      <c r="B43" s="53" t="s">
        <v>51</v>
      </c>
      <c r="C43" s="54"/>
      <c r="D43" s="55"/>
      <c r="E43" s="54"/>
      <c r="F43" s="54"/>
      <c r="G43" s="54"/>
      <c r="H43" s="56" t="s">
        <v>723</v>
      </c>
      <c r="I43" s="57">
        <f>COUNTIF(I4:I42,"ผ่าน")</f>
        <v>0</v>
      </c>
      <c r="J43" s="58"/>
      <c r="K43" s="58"/>
      <c r="L43" s="58"/>
      <c r="M43" s="58"/>
      <c r="N43" s="58"/>
    </row>
    <row r="44" spans="1:14" ht="16.5" customHeight="1" x14ac:dyDescent="0.3">
      <c r="A44" s="17"/>
      <c r="B44" s="60" t="s">
        <v>52</v>
      </c>
      <c r="C44" s="60"/>
      <c r="D44" s="61"/>
      <c r="E44" s="60"/>
      <c r="F44" s="60"/>
      <c r="G44" s="60"/>
      <c r="H44" s="57" t="s">
        <v>724</v>
      </c>
      <c r="I44" s="57">
        <f>COUNTIF(I4:I42,"ไม่ผ่าน")</f>
        <v>36</v>
      </c>
      <c r="J44" s="58"/>
      <c r="K44" s="58"/>
      <c r="L44" s="58"/>
      <c r="M44" s="58"/>
      <c r="N44" s="58"/>
    </row>
    <row r="45" spans="1:14" ht="18" x14ac:dyDescent="0.3">
      <c r="A45" s="18"/>
      <c r="B45" s="63"/>
      <c r="C45" s="63"/>
      <c r="D45" s="63"/>
      <c r="E45" s="63"/>
      <c r="F45" s="63"/>
      <c r="G45" s="63"/>
      <c r="H45" s="64"/>
      <c r="I45" s="64"/>
      <c r="J45" s="58"/>
      <c r="K45" s="58"/>
      <c r="L45" s="58"/>
      <c r="M45" s="58"/>
      <c r="N45" s="58"/>
    </row>
    <row r="46" spans="1:14" ht="18" x14ac:dyDescent="0.3">
      <c r="A46" s="18"/>
      <c r="B46" s="65" t="s">
        <v>53</v>
      </c>
      <c r="C46" s="63"/>
      <c r="D46" s="63"/>
      <c r="E46" s="63"/>
      <c r="F46" s="63"/>
      <c r="G46" s="63"/>
      <c r="H46" s="64"/>
      <c r="I46" s="64"/>
      <c r="J46" s="58"/>
      <c r="K46" s="58"/>
      <c r="L46" s="58"/>
      <c r="M46" s="58"/>
      <c r="N46" s="58"/>
    </row>
    <row r="47" spans="1:14" ht="18" x14ac:dyDescent="0.3">
      <c r="A47" s="18"/>
      <c r="B47" s="63"/>
      <c r="C47" s="62"/>
      <c r="D47" s="63"/>
      <c r="E47" s="63"/>
      <c r="F47" s="63"/>
      <c r="G47" s="63"/>
      <c r="H47" s="64"/>
      <c r="I47" s="64"/>
      <c r="J47" s="58"/>
      <c r="K47" s="58"/>
      <c r="L47" s="58"/>
      <c r="M47" s="58"/>
      <c r="N47" s="58"/>
    </row>
    <row r="48" spans="1:14" ht="18" x14ac:dyDescent="0.3">
      <c r="A48" s="18"/>
      <c r="B48" s="63"/>
      <c r="C48" s="62"/>
      <c r="D48" s="66" t="s">
        <v>54</v>
      </c>
      <c r="E48" s="67"/>
      <c r="F48" s="66"/>
      <c r="G48" s="68"/>
      <c r="H48" s="64"/>
      <c r="I48" s="64"/>
      <c r="J48" s="58"/>
      <c r="K48" s="58"/>
      <c r="L48" s="58"/>
      <c r="M48" s="58"/>
      <c r="N48" s="58"/>
    </row>
    <row r="49" spans="1:14" ht="18" x14ac:dyDescent="0.3">
      <c r="A49" s="18"/>
      <c r="B49" s="58"/>
      <c r="C49" s="58"/>
      <c r="D49" s="66" t="s">
        <v>56</v>
      </c>
      <c r="E49" s="66"/>
      <c r="F49" s="66"/>
      <c r="G49" s="68"/>
      <c r="H49" s="64"/>
      <c r="I49" s="64"/>
      <c r="J49" s="58"/>
      <c r="K49" s="58"/>
      <c r="L49" s="58"/>
      <c r="M49" s="58"/>
      <c r="N49" s="58"/>
    </row>
    <row r="50" spans="1:14" ht="18" x14ac:dyDescent="0.3">
      <c r="B50" s="58"/>
      <c r="C50" s="58"/>
      <c r="D50" s="69" t="s">
        <v>55</v>
      </c>
      <c r="E50" s="69"/>
      <c r="F50" s="66"/>
      <c r="G50" s="58"/>
      <c r="H50" s="58"/>
      <c r="I50" s="58"/>
      <c r="J50" s="58"/>
      <c r="K50" s="58"/>
      <c r="L50" s="58"/>
      <c r="M50" s="58"/>
      <c r="N50" s="58"/>
    </row>
    <row r="51" spans="1:14" x14ac:dyDescent="0.3">
      <c r="B51" s="58"/>
      <c r="C51" s="58"/>
      <c r="D51" s="68"/>
      <c r="E51" s="68"/>
      <c r="F51" s="58"/>
      <c r="G51" s="58"/>
      <c r="H51" s="58"/>
      <c r="I51" s="58"/>
      <c r="J51" s="58"/>
      <c r="K51" s="58"/>
      <c r="L51" s="58"/>
      <c r="M51" s="58"/>
      <c r="N51" s="58"/>
    </row>
    <row r="52" spans="1:14" ht="17.399999999999999" x14ac:dyDescent="0.3">
      <c r="B52" s="70" t="s">
        <v>711</v>
      </c>
      <c r="C52" s="71" t="s">
        <v>712</v>
      </c>
      <c r="D52" s="70" t="s">
        <v>713</v>
      </c>
      <c r="E52" s="70"/>
      <c r="F52" s="70" t="s">
        <v>714</v>
      </c>
      <c r="G52" s="70"/>
      <c r="H52" s="58"/>
      <c r="I52" s="58"/>
      <c r="J52" s="58"/>
      <c r="K52" s="58"/>
      <c r="L52" s="58"/>
      <c r="M52" s="58"/>
      <c r="N52" s="58"/>
    </row>
    <row r="53" spans="1:14" ht="17.399999999999999" x14ac:dyDescent="0.3">
      <c r="B53" s="70"/>
      <c r="C53" s="72" t="s">
        <v>721</v>
      </c>
      <c r="D53" s="73" t="s">
        <v>715</v>
      </c>
      <c r="E53" s="74"/>
      <c r="F53" s="75">
        <f>COUNTIF(H7:H42,"&gt;=112")</f>
        <v>0</v>
      </c>
      <c r="G53" s="76"/>
      <c r="H53" s="58"/>
      <c r="I53" s="58"/>
      <c r="J53" s="58"/>
      <c r="K53" s="58"/>
      <c r="L53" s="58"/>
      <c r="M53" s="58"/>
      <c r="N53" s="58"/>
    </row>
    <row r="54" spans="1:14" ht="17.399999999999999" x14ac:dyDescent="0.3">
      <c r="B54" s="70"/>
      <c r="C54" s="72" t="s">
        <v>720</v>
      </c>
      <c r="D54" s="73" t="s">
        <v>722</v>
      </c>
      <c r="E54" s="74"/>
      <c r="F54" s="75">
        <f>SUMPRODUCT((H7:H42&gt;=91)*(H7:H42&lt;=111))</f>
        <v>0</v>
      </c>
      <c r="G54" s="76"/>
      <c r="H54" s="58"/>
      <c r="I54" s="58"/>
      <c r="J54" s="58"/>
      <c r="K54" s="58"/>
      <c r="L54" s="58"/>
      <c r="M54" s="58"/>
      <c r="N54" s="58"/>
    </row>
    <row r="55" spans="1:14" ht="17.399999999999999" x14ac:dyDescent="0.3">
      <c r="B55" s="70"/>
      <c r="C55" s="72" t="s">
        <v>719</v>
      </c>
      <c r="D55" s="73" t="s">
        <v>716</v>
      </c>
      <c r="E55" s="74"/>
      <c r="F55" s="75">
        <f>SUMPRODUCT((H7:H42&gt;=70)*(H7:H42&lt;=90))</f>
        <v>0</v>
      </c>
      <c r="G55" s="76"/>
      <c r="H55" s="58"/>
      <c r="I55" s="58"/>
      <c r="J55" s="58"/>
      <c r="K55" s="58"/>
      <c r="L55" s="58"/>
      <c r="M55" s="58"/>
      <c r="N55" s="58"/>
    </row>
    <row r="56" spans="1:14" ht="17.399999999999999" x14ac:dyDescent="0.3">
      <c r="B56" s="70"/>
      <c r="C56" s="72" t="s">
        <v>718</v>
      </c>
      <c r="D56" s="73" t="s">
        <v>717</v>
      </c>
      <c r="E56" s="74"/>
      <c r="F56" s="75">
        <f>COUNTIF(H7:H42,"&lt;=69")</f>
        <v>36</v>
      </c>
      <c r="G56" s="76"/>
      <c r="H56" s="58"/>
      <c r="I56" s="58"/>
      <c r="J56" s="58"/>
      <c r="K56" s="58"/>
      <c r="L56" s="58"/>
      <c r="M56" s="58"/>
      <c r="N56" s="58"/>
    </row>
    <row r="57" spans="1:14" x14ac:dyDescent="0.3">
      <c r="B57" s="58"/>
      <c r="C57" s="58"/>
      <c r="D57" s="68"/>
      <c r="E57" s="68"/>
      <c r="F57" s="58"/>
      <c r="G57" s="58"/>
      <c r="H57" s="58"/>
      <c r="I57" s="58"/>
      <c r="J57" s="58"/>
      <c r="K57" s="58"/>
      <c r="L57" s="58"/>
      <c r="M57" s="58"/>
      <c r="N57" s="58"/>
    </row>
    <row r="58" spans="1:14" x14ac:dyDescent="0.3">
      <c r="B58" s="58"/>
      <c r="C58" s="58"/>
      <c r="D58" s="68"/>
      <c r="E58" s="68"/>
      <c r="F58" s="58"/>
      <c r="G58" s="58"/>
      <c r="H58" s="58"/>
      <c r="I58" s="58"/>
      <c r="J58" s="58"/>
      <c r="K58" s="58"/>
      <c r="L58" s="58"/>
      <c r="M58" s="58"/>
      <c r="N58" s="58"/>
    </row>
  </sheetData>
  <mergeCells count="15">
    <mergeCell ref="A1:I1"/>
    <mergeCell ref="A2:I2"/>
    <mergeCell ref="A3:I3"/>
    <mergeCell ref="D50:E50"/>
    <mergeCell ref="B52:B56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zoomScale="23" zoomScaleNormal="23" zoomScalePageLayoutView="110" workbookViewId="0">
      <selection activeCell="N4" sqref="A4:N61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4" s="3" customFormat="1" ht="21" x14ac:dyDescent="0.4">
      <c r="A1" s="26" t="s">
        <v>209</v>
      </c>
      <c r="B1" s="26"/>
      <c r="C1" s="26"/>
      <c r="D1" s="26"/>
      <c r="E1" s="26"/>
      <c r="F1" s="26"/>
      <c r="G1" s="26"/>
      <c r="H1" s="26"/>
      <c r="I1" s="26"/>
    </row>
    <row r="2" spans="1:14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4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4" s="3" customFormat="1" ht="21" x14ac:dyDescent="0.4">
      <c r="A4" s="27" t="s">
        <v>43</v>
      </c>
      <c r="B4" s="28"/>
      <c r="C4" s="28"/>
      <c r="D4" s="28"/>
      <c r="E4" s="28"/>
      <c r="F4" s="28"/>
      <c r="G4" s="28"/>
      <c r="H4" s="28"/>
      <c r="I4" s="28"/>
      <c r="J4" s="29"/>
      <c r="K4" s="30"/>
      <c r="L4" s="31"/>
      <c r="M4" s="31"/>
      <c r="N4" s="31"/>
    </row>
    <row r="5" spans="1:14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  <c r="M5" s="31"/>
      <c r="N5" s="31"/>
    </row>
    <row r="6" spans="1:14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</row>
    <row r="7" spans="1:14" s="3" customFormat="1" ht="21" x14ac:dyDescent="0.35">
      <c r="A7" s="40">
        <v>1</v>
      </c>
      <c r="B7" s="84" t="s">
        <v>210</v>
      </c>
      <c r="C7" s="85" t="s">
        <v>211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  <c r="N7" s="31"/>
    </row>
    <row r="8" spans="1:14" s="5" customFormat="1" ht="18" customHeight="1" x14ac:dyDescent="0.35">
      <c r="A8" s="49" t="s">
        <v>1</v>
      </c>
      <c r="B8" s="84" t="s">
        <v>212</v>
      </c>
      <c r="C8" s="85" t="s">
        <v>213</v>
      </c>
      <c r="D8" s="43"/>
      <c r="E8" s="44"/>
      <c r="F8" s="45"/>
      <c r="G8" s="46"/>
      <c r="H8" s="47">
        <f t="shared" ref="H8:H38" si="0">D8+E8+F8+G8</f>
        <v>0</v>
      </c>
      <c r="I8" s="48" t="str">
        <f t="shared" ref="I8:I38" si="1">IF(H8&gt;=70,"ผ่าน","ไม่ผ่าน")</f>
        <v>ไม่ผ่าน</v>
      </c>
      <c r="J8" s="50"/>
      <c r="K8" s="50"/>
      <c r="L8" s="50"/>
      <c r="M8" s="50"/>
      <c r="N8" s="50"/>
    </row>
    <row r="9" spans="1:14" s="1" customFormat="1" ht="15" customHeight="1" x14ac:dyDescent="0.35">
      <c r="A9" s="49" t="s">
        <v>2</v>
      </c>
      <c r="B9" s="84" t="s">
        <v>214</v>
      </c>
      <c r="C9" s="85" t="s">
        <v>215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</row>
    <row r="10" spans="1:14" s="1" customFormat="1" ht="15" customHeight="1" x14ac:dyDescent="0.35">
      <c r="A10" s="49" t="s">
        <v>3</v>
      </c>
      <c r="B10" s="84" t="s">
        <v>216</v>
      </c>
      <c r="C10" s="85" t="s">
        <v>217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</row>
    <row r="11" spans="1:14" s="1" customFormat="1" ht="15" customHeight="1" x14ac:dyDescent="0.35">
      <c r="A11" s="49" t="s">
        <v>4</v>
      </c>
      <c r="B11" s="84" t="s">
        <v>218</v>
      </c>
      <c r="C11" s="85" t="s">
        <v>219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</row>
    <row r="12" spans="1:14" s="1" customFormat="1" ht="15" customHeight="1" x14ac:dyDescent="0.35">
      <c r="A12" s="49" t="s">
        <v>5</v>
      </c>
      <c r="B12" s="84" t="s">
        <v>220</v>
      </c>
      <c r="C12" s="85" t="s">
        <v>221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</row>
    <row r="13" spans="1:14" s="1" customFormat="1" ht="15" customHeight="1" x14ac:dyDescent="0.35">
      <c r="A13" s="49" t="s">
        <v>6</v>
      </c>
      <c r="B13" s="84" t="s">
        <v>222</v>
      </c>
      <c r="C13" s="85" t="s">
        <v>223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</row>
    <row r="14" spans="1:14" s="1" customFormat="1" ht="15" customHeight="1" x14ac:dyDescent="0.35">
      <c r="A14" s="49" t="s">
        <v>7</v>
      </c>
      <c r="B14" s="84" t="s">
        <v>224</v>
      </c>
      <c r="C14" s="85" t="s">
        <v>225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</row>
    <row r="15" spans="1:14" s="1" customFormat="1" ht="15" customHeight="1" x14ac:dyDescent="0.35">
      <c r="A15" s="49" t="s">
        <v>8</v>
      </c>
      <c r="B15" s="84" t="s">
        <v>226</v>
      </c>
      <c r="C15" s="85" t="s">
        <v>227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</row>
    <row r="16" spans="1:14" s="1" customFormat="1" ht="15" customHeight="1" x14ac:dyDescent="0.35">
      <c r="A16" s="49" t="s">
        <v>9</v>
      </c>
      <c r="B16" s="84" t="s">
        <v>228</v>
      </c>
      <c r="C16" s="85" t="s">
        <v>229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</row>
    <row r="17" spans="1:14" s="1" customFormat="1" ht="15" customHeight="1" x14ac:dyDescent="0.35">
      <c r="A17" s="49" t="s">
        <v>10</v>
      </c>
      <c r="B17" s="84" t="s">
        <v>230</v>
      </c>
      <c r="C17" s="85" t="s">
        <v>231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</row>
    <row r="18" spans="1:14" s="1" customFormat="1" ht="15" customHeight="1" x14ac:dyDescent="0.35">
      <c r="A18" s="49" t="s">
        <v>11</v>
      </c>
      <c r="B18" s="77" t="s">
        <v>232</v>
      </c>
      <c r="C18" s="78" t="s">
        <v>233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</row>
    <row r="19" spans="1:14" s="1" customFormat="1" ht="15" customHeight="1" x14ac:dyDescent="0.35">
      <c r="A19" s="49" t="s">
        <v>12</v>
      </c>
      <c r="B19" s="84" t="s">
        <v>234</v>
      </c>
      <c r="C19" s="85" t="s">
        <v>235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</row>
    <row r="20" spans="1:14" s="1" customFormat="1" ht="15" customHeight="1" x14ac:dyDescent="0.35">
      <c r="A20" s="49" t="s">
        <v>13</v>
      </c>
      <c r="B20" s="84" t="s">
        <v>236</v>
      </c>
      <c r="C20" s="85" t="s">
        <v>237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</row>
    <row r="21" spans="1:14" s="1" customFormat="1" ht="15" customHeight="1" x14ac:dyDescent="0.35">
      <c r="A21" s="49" t="s">
        <v>14</v>
      </c>
      <c r="B21" s="77" t="s">
        <v>238</v>
      </c>
      <c r="C21" s="78" t="s">
        <v>239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  <c r="N21" s="51"/>
    </row>
    <row r="22" spans="1:14" s="1" customFormat="1" ht="15" customHeight="1" x14ac:dyDescent="0.35">
      <c r="A22" s="49" t="s">
        <v>15</v>
      </c>
      <c r="B22" s="77" t="s">
        <v>240</v>
      </c>
      <c r="C22" s="78" t="s">
        <v>241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  <c r="N22" s="51"/>
    </row>
    <row r="23" spans="1:14" s="1" customFormat="1" ht="15" customHeight="1" x14ac:dyDescent="0.35">
      <c r="A23" s="49" t="s">
        <v>16</v>
      </c>
      <c r="B23" s="84" t="s">
        <v>242</v>
      </c>
      <c r="C23" s="85" t="s">
        <v>243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  <c r="M23" s="51"/>
      <c r="N23" s="51"/>
    </row>
    <row r="24" spans="1:14" s="1" customFormat="1" ht="15" customHeight="1" x14ac:dyDescent="0.35">
      <c r="A24" s="49" t="s">
        <v>17</v>
      </c>
      <c r="B24" s="84" t="s">
        <v>244</v>
      </c>
      <c r="C24" s="85" t="s">
        <v>245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  <c r="M24" s="51"/>
      <c r="N24" s="51"/>
    </row>
    <row r="25" spans="1:14" s="1" customFormat="1" ht="15" customHeight="1" x14ac:dyDescent="0.35">
      <c r="A25" s="49" t="s">
        <v>18</v>
      </c>
      <c r="B25" s="84" t="s">
        <v>246</v>
      </c>
      <c r="C25" s="85" t="s">
        <v>247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  <c r="M25" s="51"/>
      <c r="N25" s="51"/>
    </row>
    <row r="26" spans="1:14" s="1" customFormat="1" ht="15" customHeight="1" x14ac:dyDescent="0.35">
      <c r="A26" s="49" t="s">
        <v>19</v>
      </c>
      <c r="B26" s="84" t="s">
        <v>119</v>
      </c>
      <c r="C26" s="85" t="s">
        <v>248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  <c r="M26" s="51"/>
      <c r="N26" s="51"/>
    </row>
    <row r="27" spans="1:14" s="1" customFormat="1" ht="15" customHeight="1" x14ac:dyDescent="0.35">
      <c r="A27" s="49" t="s">
        <v>20</v>
      </c>
      <c r="B27" s="84" t="s">
        <v>249</v>
      </c>
      <c r="C27" s="85" t="s">
        <v>250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  <c r="M27" s="51"/>
      <c r="N27" s="51"/>
    </row>
    <row r="28" spans="1:14" s="1" customFormat="1" ht="15" customHeight="1" x14ac:dyDescent="0.35">
      <c r="A28" s="49" t="s">
        <v>21</v>
      </c>
      <c r="B28" s="84" t="s">
        <v>251</v>
      </c>
      <c r="C28" s="85" t="s">
        <v>252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  <c r="M28" s="51"/>
      <c r="N28" s="51"/>
    </row>
    <row r="29" spans="1:14" s="1" customFormat="1" ht="15" customHeight="1" x14ac:dyDescent="0.35">
      <c r="A29" s="49" t="s">
        <v>22</v>
      </c>
      <c r="B29" s="84" t="s">
        <v>253</v>
      </c>
      <c r="C29" s="85" t="s">
        <v>254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  <c r="M29" s="51"/>
      <c r="N29" s="51"/>
    </row>
    <row r="30" spans="1:14" s="1" customFormat="1" ht="15" customHeight="1" x14ac:dyDescent="0.35">
      <c r="A30" s="49" t="s">
        <v>23</v>
      </c>
      <c r="B30" s="84" t="s">
        <v>255</v>
      </c>
      <c r="C30" s="85" t="s">
        <v>256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  <c r="M30" s="51"/>
      <c r="N30" s="51"/>
    </row>
    <row r="31" spans="1:14" s="1" customFormat="1" ht="15" customHeight="1" x14ac:dyDescent="0.35">
      <c r="A31" s="49" t="s">
        <v>24</v>
      </c>
      <c r="B31" s="84" t="s">
        <v>257</v>
      </c>
      <c r="C31" s="85" t="s">
        <v>258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  <c r="M31" s="51"/>
      <c r="N31" s="51"/>
    </row>
    <row r="32" spans="1:14" s="1" customFormat="1" ht="15" customHeight="1" x14ac:dyDescent="0.35">
      <c r="A32" s="49" t="s">
        <v>25</v>
      </c>
      <c r="B32" s="84" t="s">
        <v>259</v>
      </c>
      <c r="C32" s="85" t="s">
        <v>260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  <c r="M32" s="51"/>
      <c r="N32" s="51"/>
    </row>
    <row r="33" spans="1:14" s="1" customFormat="1" ht="15" customHeight="1" x14ac:dyDescent="0.35">
      <c r="A33" s="49" t="s">
        <v>26</v>
      </c>
      <c r="B33" s="77" t="s">
        <v>261</v>
      </c>
      <c r="C33" s="78" t="s">
        <v>262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  <c r="M33" s="51"/>
      <c r="N33" s="51"/>
    </row>
    <row r="34" spans="1:14" s="1" customFormat="1" ht="15" customHeight="1" x14ac:dyDescent="0.35">
      <c r="A34" s="49" t="s">
        <v>27</v>
      </c>
      <c r="B34" s="86" t="s">
        <v>263</v>
      </c>
      <c r="C34" s="87" t="s">
        <v>264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  <c r="M34" s="51"/>
      <c r="N34" s="51"/>
    </row>
    <row r="35" spans="1:14" s="1" customFormat="1" ht="15" customHeight="1" x14ac:dyDescent="0.35">
      <c r="A35" s="49" t="s">
        <v>28</v>
      </c>
      <c r="B35" s="86" t="s">
        <v>265</v>
      </c>
      <c r="C35" s="87" t="s">
        <v>266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  <c r="M35" s="51"/>
      <c r="N35" s="51"/>
    </row>
    <row r="36" spans="1:14" s="1" customFormat="1" ht="15" customHeight="1" x14ac:dyDescent="0.35">
      <c r="A36" s="49" t="s">
        <v>29</v>
      </c>
      <c r="B36" s="86" t="s">
        <v>267</v>
      </c>
      <c r="C36" s="87" t="s">
        <v>268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  <c r="M36" s="51"/>
      <c r="N36" s="51"/>
    </row>
    <row r="37" spans="1:14" s="1" customFormat="1" ht="15" customHeight="1" x14ac:dyDescent="0.35">
      <c r="A37" s="49" t="s">
        <v>30</v>
      </c>
      <c r="B37" s="84" t="s">
        <v>269</v>
      </c>
      <c r="C37" s="85" t="s">
        <v>270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  <c r="M37" s="51"/>
      <c r="N37" s="51"/>
    </row>
    <row r="38" spans="1:14" s="1" customFormat="1" ht="15" customHeight="1" x14ac:dyDescent="0.35">
      <c r="A38" s="49" t="s">
        <v>31</v>
      </c>
      <c r="B38" s="84" t="s">
        <v>271</v>
      </c>
      <c r="C38" s="85" t="s">
        <v>272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  <c r="M38" s="51"/>
      <c r="N38" s="51"/>
    </row>
    <row r="39" spans="1:14" ht="18" customHeight="1" x14ac:dyDescent="0.3">
      <c r="A39" s="52"/>
      <c r="B39" s="53" t="s">
        <v>51</v>
      </c>
      <c r="C39" s="54"/>
      <c r="D39" s="55"/>
      <c r="E39" s="54"/>
      <c r="F39" s="54"/>
      <c r="G39" s="54"/>
      <c r="H39" s="56" t="s">
        <v>723</v>
      </c>
      <c r="I39" s="57">
        <f>COUNTIF(I7:I38,"ผ่าน")</f>
        <v>0</v>
      </c>
      <c r="J39" s="58"/>
      <c r="K39" s="58"/>
      <c r="L39" s="58"/>
      <c r="M39" s="58"/>
      <c r="N39" s="58"/>
    </row>
    <row r="40" spans="1:14" ht="16.5" customHeight="1" x14ac:dyDescent="0.3">
      <c r="A40" s="59"/>
      <c r="B40" s="60" t="s">
        <v>52</v>
      </c>
      <c r="C40" s="60"/>
      <c r="D40" s="61"/>
      <c r="E40" s="60"/>
      <c r="F40" s="60"/>
      <c r="G40" s="60"/>
      <c r="H40" s="57" t="s">
        <v>724</v>
      </c>
      <c r="I40" s="57">
        <f>COUNTIF(I7:I38,"ไม่ผ่าน")</f>
        <v>32</v>
      </c>
      <c r="J40" s="58"/>
      <c r="K40" s="58"/>
      <c r="L40" s="58"/>
      <c r="M40" s="58"/>
      <c r="N40" s="58"/>
    </row>
    <row r="41" spans="1:14" ht="18" x14ac:dyDescent="0.3">
      <c r="A41" s="62"/>
      <c r="B41" s="63"/>
      <c r="C41" s="63"/>
      <c r="D41" s="63"/>
      <c r="E41" s="63"/>
      <c r="F41" s="63"/>
      <c r="G41" s="63"/>
      <c r="H41" s="64"/>
      <c r="I41" s="64"/>
      <c r="J41" s="58"/>
      <c r="K41" s="58"/>
      <c r="L41" s="58"/>
      <c r="M41" s="58"/>
      <c r="N41" s="58"/>
    </row>
    <row r="42" spans="1:14" ht="18" x14ac:dyDescent="0.3">
      <c r="A42" s="62"/>
      <c r="B42" s="65" t="s">
        <v>53</v>
      </c>
      <c r="C42" s="63"/>
      <c r="D42" s="63"/>
      <c r="E42" s="63"/>
      <c r="F42" s="63"/>
      <c r="G42" s="63"/>
      <c r="H42" s="64"/>
      <c r="I42" s="64"/>
      <c r="J42" s="58"/>
      <c r="K42" s="58"/>
      <c r="L42" s="58"/>
      <c r="M42" s="58"/>
      <c r="N42" s="58"/>
    </row>
    <row r="43" spans="1:14" ht="18" x14ac:dyDescent="0.3">
      <c r="A43" s="62"/>
      <c r="B43" s="63"/>
      <c r="C43" s="62"/>
      <c r="D43" s="63"/>
      <c r="E43" s="63"/>
      <c r="F43" s="63"/>
      <c r="G43" s="63"/>
      <c r="H43" s="64"/>
      <c r="I43" s="64"/>
      <c r="J43" s="58"/>
      <c r="K43" s="58"/>
      <c r="L43" s="58"/>
      <c r="M43" s="58"/>
      <c r="N43" s="58"/>
    </row>
    <row r="44" spans="1:14" ht="18" x14ac:dyDescent="0.3">
      <c r="A44" s="62"/>
      <c r="B44" s="63"/>
      <c r="C44" s="62"/>
      <c r="D44" s="66" t="s">
        <v>54</v>
      </c>
      <c r="E44" s="67"/>
      <c r="F44" s="66"/>
      <c r="G44" s="68"/>
      <c r="H44" s="64"/>
      <c r="I44" s="64"/>
      <c r="J44" s="58"/>
      <c r="K44" s="58"/>
      <c r="L44" s="58"/>
      <c r="M44" s="58"/>
      <c r="N44" s="58"/>
    </row>
    <row r="45" spans="1:14" ht="18" x14ac:dyDescent="0.3">
      <c r="A45" s="62"/>
      <c r="B45" s="58"/>
      <c r="C45" s="58"/>
      <c r="D45" s="66" t="s">
        <v>56</v>
      </c>
      <c r="E45" s="66"/>
      <c r="F45" s="66"/>
      <c r="G45" s="68"/>
      <c r="H45" s="64"/>
      <c r="I45" s="64"/>
      <c r="J45" s="58"/>
      <c r="K45" s="58"/>
      <c r="L45" s="58"/>
      <c r="M45" s="58"/>
      <c r="N45" s="58"/>
    </row>
    <row r="46" spans="1:14" ht="18" x14ac:dyDescent="0.3">
      <c r="A46" s="58"/>
      <c r="B46" s="58"/>
      <c r="C46" s="58"/>
      <c r="D46" s="69" t="s">
        <v>55</v>
      </c>
      <c r="E46" s="69"/>
      <c r="F46" s="66"/>
      <c r="G46" s="58"/>
      <c r="H46" s="58"/>
      <c r="I46" s="58"/>
      <c r="J46" s="58"/>
      <c r="K46" s="58"/>
      <c r="L46" s="58"/>
      <c r="M46" s="58"/>
      <c r="N46" s="58"/>
    </row>
    <row r="47" spans="1:14" x14ac:dyDescent="0.3">
      <c r="A47" s="58"/>
      <c r="B47" s="58"/>
      <c r="C47" s="58"/>
      <c r="D47" s="68"/>
      <c r="E47" s="68"/>
      <c r="F47" s="58"/>
      <c r="G47" s="58"/>
      <c r="H47" s="58"/>
      <c r="I47" s="58"/>
      <c r="J47" s="58"/>
      <c r="K47" s="58"/>
      <c r="L47" s="58"/>
      <c r="M47" s="58"/>
      <c r="N47" s="58"/>
    </row>
    <row r="48" spans="1:14" ht="17.399999999999999" x14ac:dyDescent="0.3">
      <c r="A48" s="58"/>
      <c r="B48" s="70" t="s">
        <v>711</v>
      </c>
      <c r="C48" s="71" t="s">
        <v>712</v>
      </c>
      <c r="D48" s="70" t="s">
        <v>713</v>
      </c>
      <c r="E48" s="70"/>
      <c r="F48" s="70" t="s">
        <v>714</v>
      </c>
      <c r="G48" s="70"/>
      <c r="H48" s="58"/>
      <c r="I48" s="58"/>
      <c r="J48" s="58"/>
      <c r="K48" s="58"/>
      <c r="L48" s="58"/>
      <c r="M48" s="58"/>
      <c r="N48" s="58"/>
    </row>
    <row r="49" spans="1:14" ht="17.399999999999999" x14ac:dyDescent="0.3">
      <c r="A49" s="58"/>
      <c r="B49" s="70"/>
      <c r="C49" s="72" t="s">
        <v>721</v>
      </c>
      <c r="D49" s="73" t="s">
        <v>715</v>
      </c>
      <c r="E49" s="74"/>
      <c r="F49" s="75">
        <f>COUNTIF(H7:H38,"&gt;=112")</f>
        <v>0</v>
      </c>
      <c r="G49" s="76"/>
      <c r="H49" s="58"/>
      <c r="I49" s="58"/>
      <c r="J49" s="58"/>
      <c r="K49" s="58"/>
      <c r="L49" s="58"/>
      <c r="M49" s="58"/>
      <c r="N49" s="58"/>
    </row>
    <row r="50" spans="1:14" ht="17.399999999999999" x14ac:dyDescent="0.3">
      <c r="A50" s="58"/>
      <c r="B50" s="70"/>
      <c r="C50" s="72" t="s">
        <v>720</v>
      </c>
      <c r="D50" s="73" t="s">
        <v>722</v>
      </c>
      <c r="E50" s="74"/>
      <c r="F50" s="75">
        <f>SUMPRODUCT((H7:H38&gt;=91)*(H7:H38&lt;=111))</f>
        <v>0</v>
      </c>
      <c r="G50" s="76"/>
      <c r="H50" s="58"/>
      <c r="I50" s="58"/>
      <c r="J50" s="58"/>
      <c r="K50" s="58"/>
      <c r="L50" s="58"/>
      <c r="M50" s="58"/>
      <c r="N50" s="58"/>
    </row>
    <row r="51" spans="1:14" ht="17.399999999999999" x14ac:dyDescent="0.3">
      <c r="A51" s="58"/>
      <c r="B51" s="70"/>
      <c r="C51" s="72" t="s">
        <v>719</v>
      </c>
      <c r="D51" s="73" t="s">
        <v>716</v>
      </c>
      <c r="E51" s="74"/>
      <c r="F51" s="75">
        <f>SUMPRODUCT((H7:H38&gt;=70)*(H7:H38&lt;=90))</f>
        <v>0</v>
      </c>
      <c r="G51" s="76"/>
      <c r="H51" s="58"/>
      <c r="I51" s="58"/>
      <c r="J51" s="58"/>
      <c r="K51" s="58"/>
      <c r="L51" s="58"/>
      <c r="M51" s="58"/>
      <c r="N51" s="58"/>
    </row>
    <row r="52" spans="1:14" ht="17.399999999999999" x14ac:dyDescent="0.3">
      <c r="A52" s="58"/>
      <c r="B52" s="70"/>
      <c r="C52" s="72" t="s">
        <v>718</v>
      </c>
      <c r="D52" s="73" t="s">
        <v>717</v>
      </c>
      <c r="E52" s="74"/>
      <c r="F52" s="75">
        <f>COUNTIF(H7:H38,"&lt;=69")</f>
        <v>32</v>
      </c>
      <c r="G52" s="76"/>
      <c r="H52" s="58"/>
      <c r="I52" s="58"/>
      <c r="J52" s="58"/>
      <c r="K52" s="58"/>
      <c r="L52" s="58"/>
      <c r="M52" s="58"/>
      <c r="N52" s="58"/>
    </row>
    <row r="53" spans="1:14" x14ac:dyDescent="0.3">
      <c r="A53" s="58"/>
      <c r="B53" s="58"/>
      <c r="C53" s="58"/>
      <c r="D53" s="68"/>
      <c r="E53" s="68"/>
      <c r="F53" s="58"/>
      <c r="G53" s="58"/>
      <c r="H53" s="58"/>
      <c r="I53" s="58"/>
      <c r="J53" s="58"/>
      <c r="K53" s="58"/>
      <c r="L53" s="58"/>
      <c r="M53" s="58"/>
      <c r="N53" s="58"/>
    </row>
    <row r="54" spans="1:14" x14ac:dyDescent="0.3">
      <c r="A54" s="58"/>
      <c r="B54" s="58"/>
      <c r="C54" s="58"/>
      <c r="D54" s="68"/>
      <c r="E54" s="68"/>
      <c r="F54" s="58"/>
      <c r="G54" s="58"/>
      <c r="H54" s="58"/>
      <c r="I54" s="58"/>
      <c r="J54" s="58"/>
      <c r="K54" s="58"/>
      <c r="L54" s="58"/>
      <c r="M54" s="58"/>
      <c r="N54" s="58"/>
    </row>
    <row r="55" spans="1:14" x14ac:dyDescent="0.3">
      <c r="A55" s="58"/>
      <c r="B55" s="58"/>
      <c r="C55" s="58"/>
      <c r="D55" s="68"/>
      <c r="E55" s="68"/>
      <c r="F55" s="58"/>
      <c r="G55" s="58"/>
      <c r="H55" s="58"/>
      <c r="I55" s="58"/>
      <c r="J55" s="58"/>
      <c r="K55" s="58"/>
      <c r="L55" s="58"/>
      <c r="M55" s="58"/>
      <c r="N55" s="58"/>
    </row>
    <row r="56" spans="1:14" x14ac:dyDescent="0.3">
      <c r="A56" s="58"/>
      <c r="B56" s="58"/>
      <c r="C56" s="58"/>
      <c r="D56" s="68"/>
      <c r="E56" s="68"/>
      <c r="F56" s="58"/>
      <c r="G56" s="58"/>
      <c r="H56" s="58"/>
      <c r="I56" s="58"/>
      <c r="J56" s="58"/>
      <c r="K56" s="58"/>
      <c r="L56" s="58"/>
      <c r="M56" s="58"/>
      <c r="N56" s="58"/>
    </row>
    <row r="57" spans="1:14" x14ac:dyDescent="0.3">
      <c r="A57" s="58"/>
      <c r="B57" s="58"/>
      <c r="C57" s="58"/>
      <c r="D57" s="68"/>
      <c r="E57" s="68"/>
      <c r="F57" s="58"/>
      <c r="G57" s="58"/>
      <c r="H57" s="58"/>
      <c r="I57" s="58"/>
      <c r="J57" s="58"/>
      <c r="K57" s="58"/>
      <c r="L57" s="58"/>
      <c r="M57" s="58"/>
      <c r="N57" s="58"/>
    </row>
    <row r="58" spans="1:14" x14ac:dyDescent="0.3">
      <c r="A58" s="58"/>
      <c r="B58" s="58"/>
      <c r="C58" s="58"/>
      <c r="D58" s="68"/>
      <c r="E58" s="68"/>
      <c r="F58" s="58"/>
      <c r="G58" s="58"/>
      <c r="H58" s="58"/>
      <c r="I58" s="58"/>
      <c r="J58" s="58"/>
      <c r="K58" s="58"/>
      <c r="L58" s="58"/>
      <c r="M58" s="58"/>
      <c r="N58" s="58"/>
    </row>
    <row r="59" spans="1:14" x14ac:dyDescent="0.3">
      <c r="A59" s="58"/>
      <c r="B59" s="58"/>
      <c r="C59" s="58"/>
      <c r="D59" s="68"/>
      <c r="E59" s="68"/>
      <c r="F59" s="58"/>
      <c r="G59" s="58"/>
      <c r="H59" s="58"/>
      <c r="I59" s="58"/>
      <c r="J59" s="58"/>
      <c r="K59" s="58"/>
      <c r="L59" s="58"/>
      <c r="M59" s="58"/>
      <c r="N59" s="58"/>
    </row>
    <row r="60" spans="1:14" x14ac:dyDescent="0.3">
      <c r="A60" s="58"/>
      <c r="B60" s="58"/>
      <c r="C60" s="58"/>
      <c r="D60" s="68"/>
      <c r="E60" s="68"/>
      <c r="F60" s="58"/>
      <c r="G60" s="58"/>
      <c r="H60" s="58"/>
      <c r="I60" s="58"/>
      <c r="J60" s="58"/>
      <c r="K60" s="58"/>
      <c r="L60" s="58"/>
      <c r="M60" s="58"/>
      <c r="N60" s="58"/>
    </row>
    <row r="61" spans="1:14" x14ac:dyDescent="0.3">
      <c r="A61" s="58"/>
      <c r="B61" s="58"/>
      <c r="C61" s="58"/>
      <c r="D61" s="68"/>
      <c r="E61" s="68"/>
      <c r="F61" s="58"/>
      <c r="G61" s="58"/>
      <c r="H61" s="58"/>
      <c r="I61" s="58"/>
      <c r="J61" s="58"/>
      <c r="K61" s="58"/>
      <c r="L61" s="58"/>
      <c r="M61" s="58"/>
      <c r="N61" s="58"/>
    </row>
  </sheetData>
  <mergeCells count="15">
    <mergeCell ref="A1:I1"/>
    <mergeCell ref="A2:I2"/>
    <mergeCell ref="A3:I3"/>
    <mergeCell ref="D46:E46"/>
    <mergeCell ref="B48:B52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9"/>
  <sheetViews>
    <sheetView zoomScale="17" zoomScaleNormal="17" zoomScalePageLayoutView="110" workbookViewId="0">
      <selection activeCell="M6" sqref="A6:M79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3" s="3" customFormat="1" ht="21" x14ac:dyDescent="0.4">
      <c r="A1" s="26" t="s">
        <v>273</v>
      </c>
      <c r="B1" s="26"/>
      <c r="C1" s="26"/>
      <c r="D1" s="26"/>
      <c r="E1" s="26"/>
      <c r="F1" s="26"/>
      <c r="G1" s="26"/>
      <c r="H1" s="26"/>
      <c r="I1" s="26"/>
    </row>
    <row r="2" spans="1:13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3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3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4"/>
      <c r="K4" s="6"/>
    </row>
    <row r="5" spans="1:13" s="3" customFormat="1" ht="21" x14ac:dyDescent="0.4">
      <c r="A5" s="9" t="s">
        <v>44</v>
      </c>
      <c r="B5" s="9"/>
      <c r="C5" s="10"/>
      <c r="D5" s="10"/>
      <c r="E5" s="10"/>
      <c r="F5" s="10"/>
      <c r="G5" s="10"/>
      <c r="H5" s="11"/>
      <c r="I5" s="12"/>
      <c r="J5" s="4"/>
      <c r="K5" s="6"/>
    </row>
    <row r="6" spans="1:13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</row>
    <row r="7" spans="1:13" s="3" customFormat="1" ht="21" x14ac:dyDescent="0.35">
      <c r="A7" s="40">
        <v>1</v>
      </c>
      <c r="B7" s="92" t="s">
        <v>274</v>
      </c>
      <c r="C7" s="92" t="s">
        <v>275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</row>
    <row r="8" spans="1:13" s="5" customFormat="1" ht="18" customHeight="1" x14ac:dyDescent="0.35">
      <c r="A8" s="49" t="s">
        <v>1</v>
      </c>
      <c r="B8" s="93" t="s">
        <v>276</v>
      </c>
      <c r="C8" s="93" t="s">
        <v>277</v>
      </c>
      <c r="D8" s="43"/>
      <c r="E8" s="44"/>
      <c r="F8" s="45"/>
      <c r="G8" s="46"/>
      <c r="H8" s="47">
        <f t="shared" ref="H8:H43" si="0">D8+E8+F8+G8</f>
        <v>0</v>
      </c>
      <c r="I8" s="48" t="str">
        <f t="shared" ref="I8:I43" si="1">IF(H8&gt;=70,"ผ่าน","ไม่ผ่าน")</f>
        <v>ไม่ผ่าน</v>
      </c>
      <c r="J8" s="50"/>
      <c r="K8" s="50"/>
      <c r="L8" s="50"/>
      <c r="M8" s="50"/>
    </row>
    <row r="9" spans="1:13" s="1" customFormat="1" ht="15" customHeight="1" x14ac:dyDescent="0.35">
      <c r="A9" s="49" t="s">
        <v>2</v>
      </c>
      <c r="B9" s="94" t="s">
        <v>278</v>
      </c>
      <c r="C9" s="94" t="s">
        <v>279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</row>
    <row r="10" spans="1:13" s="1" customFormat="1" ht="15" customHeight="1" x14ac:dyDescent="0.35">
      <c r="A10" s="49" t="s">
        <v>3</v>
      </c>
      <c r="B10" s="93" t="s">
        <v>280</v>
      </c>
      <c r="C10" s="93" t="s">
        <v>281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</row>
    <row r="11" spans="1:13" s="1" customFormat="1" ht="15" customHeight="1" x14ac:dyDescent="0.35">
      <c r="A11" s="49" t="s">
        <v>4</v>
      </c>
      <c r="B11" s="93" t="s">
        <v>282</v>
      </c>
      <c r="C11" s="93" t="s">
        <v>283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</row>
    <row r="12" spans="1:13" s="1" customFormat="1" ht="15" customHeight="1" x14ac:dyDescent="0.35">
      <c r="A12" s="49" t="s">
        <v>5</v>
      </c>
      <c r="B12" s="93" t="s">
        <v>284</v>
      </c>
      <c r="C12" s="93" t="s">
        <v>285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</row>
    <row r="13" spans="1:13" s="1" customFormat="1" ht="15" customHeight="1" x14ac:dyDescent="0.35">
      <c r="A13" s="49" t="s">
        <v>6</v>
      </c>
      <c r="B13" s="93" t="s">
        <v>286</v>
      </c>
      <c r="C13" s="93" t="s">
        <v>287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</row>
    <row r="14" spans="1:13" s="1" customFormat="1" ht="15" customHeight="1" x14ac:dyDescent="0.35">
      <c r="A14" s="49" t="s">
        <v>7</v>
      </c>
      <c r="B14" s="93" t="s">
        <v>288</v>
      </c>
      <c r="C14" s="93" t="s">
        <v>289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</row>
    <row r="15" spans="1:13" s="1" customFormat="1" ht="15" customHeight="1" x14ac:dyDescent="0.35">
      <c r="A15" s="49" t="s">
        <v>8</v>
      </c>
      <c r="B15" s="93" t="s">
        <v>290</v>
      </c>
      <c r="C15" s="93" t="s">
        <v>291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</row>
    <row r="16" spans="1:13" s="1" customFormat="1" ht="15" customHeight="1" x14ac:dyDescent="0.35">
      <c r="A16" s="49" t="s">
        <v>9</v>
      </c>
      <c r="B16" s="94" t="s">
        <v>292</v>
      </c>
      <c r="C16" s="94" t="s">
        <v>293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</row>
    <row r="17" spans="1:13" s="1" customFormat="1" ht="15" customHeight="1" x14ac:dyDescent="0.35">
      <c r="A17" s="49" t="s">
        <v>10</v>
      </c>
      <c r="B17" s="94" t="s">
        <v>294</v>
      </c>
      <c r="C17" s="94" t="s">
        <v>266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</row>
    <row r="18" spans="1:13" s="1" customFormat="1" ht="15" customHeight="1" x14ac:dyDescent="0.35">
      <c r="A18" s="49" t="s">
        <v>11</v>
      </c>
      <c r="B18" s="93" t="s">
        <v>295</v>
      </c>
      <c r="C18" s="93" t="s">
        <v>296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</row>
    <row r="19" spans="1:13" s="1" customFormat="1" ht="15" customHeight="1" x14ac:dyDescent="0.35">
      <c r="A19" s="49" t="s">
        <v>12</v>
      </c>
      <c r="B19" s="93" t="s">
        <v>297</v>
      </c>
      <c r="C19" s="93" t="s">
        <v>155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</row>
    <row r="20" spans="1:13" s="1" customFormat="1" ht="15" customHeight="1" x14ac:dyDescent="0.35">
      <c r="A20" s="49" t="s">
        <v>13</v>
      </c>
      <c r="B20" s="93" t="s">
        <v>298</v>
      </c>
      <c r="C20" s="93" t="s">
        <v>299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</row>
    <row r="21" spans="1:13" s="1" customFormat="1" ht="15" customHeight="1" x14ac:dyDescent="0.35">
      <c r="A21" s="49" t="s">
        <v>14</v>
      </c>
      <c r="B21" s="93" t="s">
        <v>300</v>
      </c>
      <c r="C21" s="93" t="s">
        <v>301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</row>
    <row r="22" spans="1:13" s="1" customFormat="1" ht="15" customHeight="1" x14ac:dyDescent="0.35">
      <c r="A22" s="49" t="s">
        <v>15</v>
      </c>
      <c r="B22" s="93" t="s">
        <v>302</v>
      </c>
      <c r="C22" s="93" t="s">
        <v>303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</row>
    <row r="23" spans="1:13" s="1" customFormat="1" ht="15" customHeight="1" x14ac:dyDescent="0.35">
      <c r="A23" s="49" t="s">
        <v>16</v>
      </c>
      <c r="B23" s="93" t="s">
        <v>244</v>
      </c>
      <c r="C23" s="93" t="s">
        <v>304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  <c r="M23" s="51"/>
    </row>
    <row r="24" spans="1:13" s="1" customFormat="1" ht="15" customHeight="1" x14ac:dyDescent="0.35">
      <c r="A24" s="49" t="s">
        <v>17</v>
      </c>
      <c r="B24" s="94" t="s">
        <v>305</v>
      </c>
      <c r="C24" s="94" t="s">
        <v>60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  <c r="M24" s="51"/>
    </row>
    <row r="25" spans="1:13" s="1" customFormat="1" ht="15" customHeight="1" x14ac:dyDescent="0.35">
      <c r="A25" s="49" t="s">
        <v>18</v>
      </c>
      <c r="B25" s="93" t="s">
        <v>306</v>
      </c>
      <c r="C25" s="93" t="s">
        <v>307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  <c r="M25" s="51"/>
    </row>
    <row r="26" spans="1:13" s="1" customFormat="1" ht="15" customHeight="1" x14ac:dyDescent="0.35">
      <c r="A26" s="49" t="s">
        <v>19</v>
      </c>
      <c r="B26" s="93" t="s">
        <v>308</v>
      </c>
      <c r="C26" s="93" t="s">
        <v>309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  <c r="M26" s="51"/>
    </row>
    <row r="27" spans="1:13" s="1" customFormat="1" ht="15" customHeight="1" x14ac:dyDescent="0.35">
      <c r="A27" s="49" t="s">
        <v>20</v>
      </c>
      <c r="B27" s="93" t="s">
        <v>310</v>
      </c>
      <c r="C27" s="93" t="s">
        <v>311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  <c r="M27" s="51"/>
    </row>
    <row r="28" spans="1:13" s="1" customFormat="1" ht="15" customHeight="1" x14ac:dyDescent="0.35">
      <c r="A28" s="49" t="s">
        <v>21</v>
      </c>
      <c r="B28" s="93" t="s">
        <v>312</v>
      </c>
      <c r="C28" s="93" t="s">
        <v>313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  <c r="M28" s="51"/>
    </row>
    <row r="29" spans="1:13" s="1" customFormat="1" ht="15" customHeight="1" x14ac:dyDescent="0.35">
      <c r="A29" s="49" t="s">
        <v>22</v>
      </c>
      <c r="B29" s="93" t="s">
        <v>314</v>
      </c>
      <c r="C29" s="93" t="s">
        <v>315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  <c r="M29" s="51"/>
    </row>
    <row r="30" spans="1:13" s="1" customFormat="1" ht="15" customHeight="1" x14ac:dyDescent="0.35">
      <c r="A30" s="49" t="s">
        <v>23</v>
      </c>
      <c r="B30" s="93" t="s">
        <v>316</v>
      </c>
      <c r="C30" s="93" t="s">
        <v>317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  <c r="M30" s="51"/>
    </row>
    <row r="31" spans="1:13" s="1" customFormat="1" ht="15" customHeight="1" x14ac:dyDescent="0.35">
      <c r="A31" s="49" t="s">
        <v>24</v>
      </c>
      <c r="B31" s="93" t="s">
        <v>318</v>
      </c>
      <c r="C31" s="93" t="s">
        <v>319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  <c r="M31" s="51"/>
    </row>
    <row r="32" spans="1:13" s="1" customFormat="1" ht="15" customHeight="1" x14ac:dyDescent="0.35">
      <c r="A32" s="49" t="s">
        <v>25</v>
      </c>
      <c r="B32" s="94" t="s">
        <v>320</v>
      </c>
      <c r="C32" s="94" t="s">
        <v>321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  <c r="M32" s="51"/>
    </row>
    <row r="33" spans="1:13" s="1" customFormat="1" ht="15" customHeight="1" x14ac:dyDescent="0.35">
      <c r="A33" s="49" t="s">
        <v>26</v>
      </c>
      <c r="B33" s="94" t="s">
        <v>322</v>
      </c>
      <c r="C33" s="94" t="s">
        <v>323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  <c r="M33" s="51"/>
    </row>
    <row r="34" spans="1:13" s="1" customFormat="1" ht="15" customHeight="1" x14ac:dyDescent="0.35">
      <c r="A34" s="49" t="s">
        <v>27</v>
      </c>
      <c r="B34" s="94" t="s">
        <v>162</v>
      </c>
      <c r="C34" s="94" t="s">
        <v>324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  <c r="M34" s="51"/>
    </row>
    <row r="35" spans="1:13" s="1" customFormat="1" ht="15" customHeight="1" x14ac:dyDescent="0.35">
      <c r="A35" s="49" t="s">
        <v>28</v>
      </c>
      <c r="B35" s="94" t="s">
        <v>325</v>
      </c>
      <c r="C35" s="94" t="s">
        <v>326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  <c r="M35" s="51"/>
    </row>
    <row r="36" spans="1:13" s="1" customFormat="1" ht="15" customHeight="1" x14ac:dyDescent="0.35">
      <c r="A36" s="49" t="s">
        <v>29</v>
      </c>
      <c r="B36" s="94" t="s">
        <v>327</v>
      </c>
      <c r="C36" s="94" t="s">
        <v>328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  <c r="M36" s="51"/>
    </row>
    <row r="37" spans="1:13" s="1" customFormat="1" ht="15" customHeight="1" x14ac:dyDescent="0.35">
      <c r="A37" s="49" t="s">
        <v>30</v>
      </c>
      <c r="B37" s="93" t="s">
        <v>329</v>
      </c>
      <c r="C37" s="93" t="s">
        <v>330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  <c r="M37" s="51"/>
    </row>
    <row r="38" spans="1:13" s="1" customFormat="1" ht="15" customHeight="1" x14ac:dyDescent="0.35">
      <c r="A38" s="49" t="s">
        <v>31</v>
      </c>
      <c r="B38" s="94" t="s">
        <v>331</v>
      </c>
      <c r="C38" s="94" t="s">
        <v>332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  <c r="M38" s="51"/>
    </row>
    <row r="39" spans="1:13" s="7" customFormat="1" ht="15" customHeight="1" x14ac:dyDescent="0.35">
      <c r="A39" s="49" t="s">
        <v>32</v>
      </c>
      <c r="B39" s="101" t="s">
        <v>333</v>
      </c>
      <c r="C39" s="101" t="s">
        <v>334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  <c r="M39" s="89"/>
    </row>
    <row r="40" spans="1:13" s="1" customFormat="1" ht="15" customHeight="1" x14ac:dyDescent="0.35">
      <c r="A40" s="49" t="s">
        <v>33</v>
      </c>
      <c r="B40" s="93" t="s">
        <v>335</v>
      </c>
      <c r="C40" s="93" t="s">
        <v>336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  <c r="M40" s="51"/>
    </row>
    <row r="41" spans="1:13" s="1" customFormat="1" ht="15" customHeight="1" x14ac:dyDescent="0.35">
      <c r="A41" s="49" t="s">
        <v>34</v>
      </c>
      <c r="B41" s="94" t="s">
        <v>176</v>
      </c>
      <c r="C41" s="94" t="s">
        <v>337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  <c r="M41" s="51"/>
    </row>
    <row r="42" spans="1:13" s="1" customFormat="1" ht="15" customHeight="1" x14ac:dyDescent="0.35">
      <c r="A42" s="49" t="s">
        <v>35</v>
      </c>
      <c r="B42" s="94" t="s">
        <v>338</v>
      </c>
      <c r="C42" s="94" t="s">
        <v>339</v>
      </c>
      <c r="D42" s="43"/>
      <c r="E42" s="44"/>
      <c r="F42" s="45"/>
      <c r="G42" s="46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  <c r="M42" s="51"/>
    </row>
    <row r="43" spans="1:13" s="1" customFormat="1" ht="15" customHeight="1" x14ac:dyDescent="0.35">
      <c r="A43" s="49" t="s">
        <v>36</v>
      </c>
      <c r="B43" s="93" t="s">
        <v>340</v>
      </c>
      <c r="C43" s="93" t="s">
        <v>341</v>
      </c>
      <c r="D43" s="43"/>
      <c r="E43" s="44"/>
      <c r="F43" s="45"/>
      <c r="G43" s="46"/>
      <c r="H43" s="47">
        <f t="shared" si="0"/>
        <v>0</v>
      </c>
      <c r="I43" s="48" t="str">
        <f t="shared" si="1"/>
        <v>ไม่ผ่าน</v>
      </c>
      <c r="J43" s="51"/>
      <c r="K43" s="51"/>
      <c r="L43" s="51"/>
      <c r="M43" s="51"/>
    </row>
    <row r="44" spans="1:13" ht="18" customHeight="1" x14ac:dyDescent="0.3">
      <c r="A44" s="52"/>
      <c r="B44" s="53" t="s">
        <v>51</v>
      </c>
      <c r="C44" s="54"/>
      <c r="D44" s="55"/>
      <c r="E44" s="54"/>
      <c r="F44" s="54"/>
      <c r="G44" s="54"/>
      <c r="H44" s="56" t="s">
        <v>723</v>
      </c>
      <c r="I44" s="57">
        <f>COUNTIF(I5:I43,"ผ่าน")</f>
        <v>0</v>
      </c>
      <c r="J44" s="58"/>
      <c r="K44" s="58"/>
      <c r="L44" s="58"/>
      <c r="M44" s="58"/>
    </row>
    <row r="45" spans="1:13" ht="16.5" customHeight="1" x14ac:dyDescent="0.3">
      <c r="A45" s="59"/>
      <c r="B45" s="60" t="s">
        <v>52</v>
      </c>
      <c r="C45" s="60"/>
      <c r="D45" s="61"/>
      <c r="E45" s="60"/>
      <c r="F45" s="60"/>
      <c r="G45" s="60"/>
      <c r="H45" s="57" t="s">
        <v>724</v>
      </c>
      <c r="I45" s="57">
        <f>COUNTIF(I5:I43,"ไม่ผ่าน")</f>
        <v>37</v>
      </c>
      <c r="J45" s="58"/>
      <c r="K45" s="58"/>
      <c r="L45" s="58"/>
      <c r="M45" s="58"/>
    </row>
    <row r="46" spans="1:13" ht="18" x14ac:dyDescent="0.3">
      <c r="A46" s="62"/>
      <c r="B46" s="63"/>
      <c r="C46" s="63"/>
      <c r="D46" s="63"/>
      <c r="E46" s="63"/>
      <c r="F46" s="63"/>
      <c r="G46" s="63"/>
      <c r="H46" s="64"/>
      <c r="I46" s="64"/>
      <c r="J46" s="58"/>
      <c r="K46" s="58"/>
      <c r="L46" s="58"/>
      <c r="M46" s="58"/>
    </row>
    <row r="47" spans="1:13" ht="18" x14ac:dyDescent="0.3">
      <c r="A47" s="62"/>
      <c r="B47" s="65" t="s">
        <v>53</v>
      </c>
      <c r="C47" s="63"/>
      <c r="D47" s="63"/>
      <c r="E47" s="63"/>
      <c r="F47" s="63"/>
      <c r="G47" s="63"/>
      <c r="H47" s="64"/>
      <c r="I47" s="64"/>
      <c r="J47" s="58"/>
      <c r="K47" s="58"/>
      <c r="L47" s="58"/>
      <c r="M47" s="58"/>
    </row>
    <row r="48" spans="1:13" ht="18" x14ac:dyDescent="0.3">
      <c r="A48" s="62"/>
      <c r="B48" s="63"/>
      <c r="C48" s="62"/>
      <c r="D48" s="63"/>
      <c r="E48" s="63"/>
      <c r="F48" s="63"/>
      <c r="G48" s="63"/>
      <c r="H48" s="64"/>
      <c r="I48" s="64"/>
      <c r="J48" s="58"/>
      <c r="K48" s="58"/>
      <c r="L48" s="58"/>
      <c r="M48" s="58"/>
    </row>
    <row r="49" spans="1:13" ht="18" x14ac:dyDescent="0.3">
      <c r="A49" s="62"/>
      <c r="B49" s="63"/>
      <c r="C49" s="66" t="s">
        <v>54</v>
      </c>
      <c r="D49" s="67"/>
      <c r="E49" s="66"/>
      <c r="F49" s="68"/>
      <c r="G49" s="68"/>
      <c r="H49" s="64"/>
      <c r="I49" s="64"/>
      <c r="J49" s="58"/>
      <c r="K49" s="58"/>
      <c r="L49" s="58"/>
      <c r="M49" s="58"/>
    </row>
    <row r="50" spans="1:13" ht="18" x14ac:dyDescent="0.3">
      <c r="A50" s="62"/>
      <c r="B50" s="58"/>
      <c r="C50" s="66" t="s">
        <v>56</v>
      </c>
      <c r="D50" s="66"/>
      <c r="E50" s="66"/>
      <c r="F50" s="68"/>
      <c r="G50" s="68"/>
      <c r="H50" s="64"/>
      <c r="I50" s="64"/>
      <c r="J50" s="58"/>
      <c r="K50" s="58"/>
      <c r="L50" s="58"/>
      <c r="M50" s="58"/>
    </row>
    <row r="51" spans="1:13" ht="18" x14ac:dyDescent="0.3">
      <c r="A51" s="58"/>
      <c r="B51" s="58"/>
      <c r="C51" s="69" t="s">
        <v>55</v>
      </c>
      <c r="D51" s="69"/>
      <c r="E51" s="66"/>
      <c r="F51" s="58"/>
      <c r="G51" s="58"/>
      <c r="H51" s="58"/>
      <c r="I51" s="58"/>
      <c r="J51" s="58"/>
      <c r="K51" s="58"/>
      <c r="L51" s="58"/>
      <c r="M51" s="58"/>
    </row>
    <row r="52" spans="1:13" x14ac:dyDescent="0.3">
      <c r="A52" s="58"/>
      <c r="B52" s="58"/>
      <c r="C52" s="58"/>
      <c r="D52" s="68"/>
      <c r="E52" s="68"/>
      <c r="F52" s="58"/>
      <c r="G52" s="58"/>
      <c r="H52" s="58"/>
      <c r="I52" s="58"/>
      <c r="J52" s="58"/>
      <c r="K52" s="58"/>
      <c r="L52" s="58"/>
      <c r="M52" s="58"/>
    </row>
    <row r="53" spans="1:13" ht="17.399999999999999" x14ac:dyDescent="0.3">
      <c r="A53" s="58"/>
      <c r="B53" s="70" t="s">
        <v>711</v>
      </c>
      <c r="C53" s="71" t="s">
        <v>712</v>
      </c>
      <c r="D53" s="70" t="s">
        <v>713</v>
      </c>
      <c r="E53" s="70"/>
      <c r="F53" s="70" t="s">
        <v>714</v>
      </c>
      <c r="G53" s="70"/>
      <c r="H53" s="58"/>
      <c r="I53" s="58"/>
      <c r="J53" s="58"/>
      <c r="K53" s="58"/>
      <c r="L53" s="58"/>
      <c r="M53" s="58"/>
    </row>
    <row r="54" spans="1:13" ht="17.399999999999999" x14ac:dyDescent="0.3">
      <c r="A54" s="58"/>
      <c r="B54" s="70"/>
      <c r="C54" s="72" t="s">
        <v>721</v>
      </c>
      <c r="D54" s="73" t="s">
        <v>715</v>
      </c>
      <c r="E54" s="74"/>
      <c r="F54" s="75">
        <f>COUNTIF(H7:H43,"&gt;=112")</f>
        <v>0</v>
      </c>
      <c r="G54" s="76"/>
      <c r="H54" s="58"/>
      <c r="I54" s="58"/>
      <c r="J54" s="58"/>
      <c r="K54" s="58"/>
      <c r="L54" s="58"/>
      <c r="M54" s="58"/>
    </row>
    <row r="55" spans="1:13" ht="17.399999999999999" x14ac:dyDescent="0.3">
      <c r="A55" s="58"/>
      <c r="B55" s="70"/>
      <c r="C55" s="72" t="s">
        <v>720</v>
      </c>
      <c r="D55" s="73" t="s">
        <v>722</v>
      </c>
      <c r="E55" s="74"/>
      <c r="F55" s="75">
        <f>SUMPRODUCT((H7:H43&gt;=91)*(H7:H43&lt;=111))</f>
        <v>0</v>
      </c>
      <c r="G55" s="76"/>
      <c r="H55" s="58"/>
      <c r="I55" s="58"/>
      <c r="J55" s="58"/>
      <c r="K55" s="58"/>
      <c r="L55" s="58"/>
      <c r="M55" s="58"/>
    </row>
    <row r="56" spans="1:13" ht="17.399999999999999" x14ac:dyDescent="0.3">
      <c r="A56" s="58"/>
      <c r="B56" s="70"/>
      <c r="C56" s="72" t="s">
        <v>719</v>
      </c>
      <c r="D56" s="73" t="s">
        <v>716</v>
      </c>
      <c r="E56" s="74"/>
      <c r="F56" s="75">
        <f>SUMPRODUCT((H7:H43&gt;=70)*(H7:H43&lt;=90))</f>
        <v>0</v>
      </c>
      <c r="G56" s="76"/>
      <c r="H56" s="58"/>
      <c r="I56" s="58"/>
      <c r="J56" s="58"/>
      <c r="K56" s="58"/>
      <c r="L56" s="58"/>
      <c r="M56" s="58"/>
    </row>
    <row r="57" spans="1:13" ht="17.399999999999999" x14ac:dyDescent="0.3">
      <c r="A57" s="58"/>
      <c r="B57" s="70"/>
      <c r="C57" s="72" t="s">
        <v>718</v>
      </c>
      <c r="D57" s="73" t="s">
        <v>717</v>
      </c>
      <c r="E57" s="74"/>
      <c r="F57" s="75">
        <f>COUNTIF(H7:H43,"&lt;=69")</f>
        <v>37</v>
      </c>
      <c r="G57" s="76"/>
      <c r="H57" s="58"/>
      <c r="I57" s="58"/>
      <c r="J57" s="58"/>
      <c r="K57" s="58"/>
      <c r="L57" s="58"/>
      <c r="M57" s="58"/>
    </row>
    <row r="58" spans="1:13" x14ac:dyDescent="0.3">
      <c r="A58" s="58"/>
      <c r="B58" s="58"/>
      <c r="C58" s="58"/>
      <c r="D58" s="68"/>
      <c r="E58" s="68"/>
      <c r="F58" s="58"/>
      <c r="G58" s="58"/>
      <c r="H58" s="58"/>
      <c r="I58" s="58"/>
      <c r="J58" s="58"/>
      <c r="K58" s="58"/>
      <c r="L58" s="58"/>
      <c r="M58" s="58"/>
    </row>
    <row r="59" spans="1:13" x14ac:dyDescent="0.3">
      <c r="A59" s="58"/>
      <c r="B59" s="58"/>
      <c r="C59" s="58"/>
      <c r="D59" s="68"/>
      <c r="E59" s="68"/>
      <c r="F59" s="58"/>
      <c r="G59" s="58"/>
      <c r="H59" s="58"/>
      <c r="I59" s="58"/>
      <c r="J59" s="58"/>
      <c r="K59" s="58"/>
      <c r="L59" s="58"/>
      <c r="M59" s="58"/>
    </row>
    <row r="60" spans="1:13" x14ac:dyDescent="0.3">
      <c r="A60" s="58"/>
      <c r="B60" s="58"/>
      <c r="C60" s="58"/>
      <c r="D60" s="68"/>
      <c r="E60" s="68"/>
      <c r="F60" s="58"/>
      <c r="G60" s="58"/>
      <c r="H60" s="58"/>
      <c r="I60" s="58"/>
      <c r="J60" s="58"/>
      <c r="K60" s="58"/>
      <c r="L60" s="58"/>
      <c r="M60" s="58"/>
    </row>
    <row r="61" spans="1:13" x14ac:dyDescent="0.3">
      <c r="A61" s="58"/>
      <c r="B61" s="58"/>
      <c r="C61" s="58"/>
      <c r="D61" s="68"/>
      <c r="E61" s="68"/>
      <c r="F61" s="58"/>
      <c r="G61" s="58"/>
      <c r="H61" s="58"/>
      <c r="I61" s="58"/>
      <c r="J61" s="58"/>
      <c r="K61" s="58"/>
      <c r="L61" s="58"/>
      <c r="M61" s="58"/>
    </row>
    <row r="62" spans="1:13" x14ac:dyDescent="0.3">
      <c r="A62" s="58"/>
      <c r="B62" s="58"/>
      <c r="C62" s="58"/>
      <c r="D62" s="68"/>
      <c r="E62" s="68"/>
      <c r="F62" s="58"/>
      <c r="G62" s="58"/>
      <c r="H62" s="58"/>
      <c r="I62" s="58"/>
      <c r="J62" s="58"/>
      <c r="K62" s="58"/>
      <c r="L62" s="58"/>
      <c r="M62" s="58"/>
    </row>
    <row r="63" spans="1:13" x14ac:dyDescent="0.3">
      <c r="A63" s="58"/>
      <c r="B63" s="58"/>
      <c r="C63" s="58"/>
      <c r="D63" s="68"/>
      <c r="E63" s="68"/>
      <c r="F63" s="58"/>
      <c r="G63" s="58"/>
      <c r="H63" s="58"/>
      <c r="I63" s="58"/>
      <c r="J63" s="58"/>
      <c r="K63" s="58"/>
      <c r="L63" s="58"/>
      <c r="M63" s="58"/>
    </row>
    <row r="64" spans="1:13" x14ac:dyDescent="0.3">
      <c r="A64" s="58"/>
      <c r="B64" s="58"/>
      <c r="C64" s="58"/>
      <c r="D64" s="68"/>
      <c r="E64" s="68"/>
      <c r="F64" s="58"/>
      <c r="G64" s="58"/>
      <c r="H64" s="58"/>
      <c r="I64" s="58"/>
      <c r="J64" s="58"/>
      <c r="K64" s="58"/>
      <c r="L64" s="58"/>
      <c r="M64" s="58"/>
    </row>
    <row r="65" spans="1:13" x14ac:dyDescent="0.3">
      <c r="A65" s="58"/>
      <c r="B65" s="58"/>
      <c r="C65" s="58"/>
      <c r="D65" s="68"/>
      <c r="E65" s="68"/>
      <c r="F65" s="58"/>
      <c r="G65" s="58"/>
      <c r="H65" s="58"/>
      <c r="I65" s="58"/>
      <c r="J65" s="58"/>
      <c r="K65" s="58"/>
      <c r="L65" s="58"/>
      <c r="M65" s="58"/>
    </row>
    <row r="66" spans="1:13" x14ac:dyDescent="0.3">
      <c r="A66" s="58"/>
      <c r="B66" s="58"/>
      <c r="C66" s="58"/>
      <c r="D66" s="68"/>
      <c r="E66" s="68"/>
      <c r="F66" s="58"/>
      <c r="G66" s="58"/>
      <c r="H66" s="58"/>
      <c r="I66" s="58"/>
      <c r="J66" s="58"/>
      <c r="K66" s="58"/>
      <c r="L66" s="58"/>
      <c r="M66" s="58"/>
    </row>
    <row r="67" spans="1:13" x14ac:dyDescent="0.3">
      <c r="A67" s="58"/>
      <c r="B67" s="58"/>
      <c r="C67" s="58"/>
      <c r="D67" s="68"/>
      <c r="E67" s="68"/>
      <c r="F67" s="58"/>
      <c r="G67" s="58"/>
      <c r="H67" s="58"/>
      <c r="I67" s="58"/>
      <c r="J67" s="58"/>
      <c r="K67" s="58"/>
      <c r="L67" s="58"/>
      <c r="M67" s="58"/>
    </row>
    <row r="68" spans="1:13" x14ac:dyDescent="0.3">
      <c r="A68" s="58"/>
      <c r="B68" s="58"/>
      <c r="C68" s="58"/>
      <c r="D68" s="68"/>
      <c r="E68" s="68"/>
      <c r="F68" s="58"/>
      <c r="G68" s="58"/>
      <c r="H68" s="58"/>
      <c r="I68" s="58"/>
      <c r="J68" s="58"/>
      <c r="K68" s="58"/>
      <c r="L68" s="58"/>
      <c r="M68" s="58"/>
    </row>
    <row r="69" spans="1:13" x14ac:dyDescent="0.3">
      <c r="A69" s="58"/>
      <c r="B69" s="58"/>
      <c r="C69" s="58"/>
      <c r="D69" s="68"/>
      <c r="E69" s="68"/>
      <c r="F69" s="58"/>
      <c r="G69" s="58"/>
      <c r="H69" s="58"/>
      <c r="I69" s="58"/>
      <c r="J69" s="58"/>
      <c r="K69" s="58"/>
      <c r="L69" s="58"/>
      <c r="M69" s="58"/>
    </row>
    <row r="70" spans="1:13" x14ac:dyDescent="0.3">
      <c r="A70" s="58"/>
      <c r="B70" s="58"/>
      <c r="C70" s="58"/>
      <c r="D70" s="68"/>
      <c r="E70" s="68"/>
      <c r="F70" s="58"/>
      <c r="G70" s="58"/>
      <c r="H70" s="58"/>
      <c r="I70" s="58"/>
      <c r="J70" s="58"/>
      <c r="K70" s="58"/>
      <c r="L70" s="58"/>
      <c r="M70" s="58"/>
    </row>
    <row r="71" spans="1:13" x14ac:dyDescent="0.3">
      <c r="A71" s="58"/>
      <c r="B71" s="58"/>
      <c r="C71" s="58"/>
      <c r="D71" s="68"/>
      <c r="E71" s="68"/>
      <c r="F71" s="58"/>
      <c r="G71" s="58"/>
      <c r="H71" s="58"/>
      <c r="I71" s="58"/>
      <c r="J71" s="58"/>
      <c r="K71" s="58"/>
      <c r="L71" s="58"/>
      <c r="M71" s="58"/>
    </row>
    <row r="72" spans="1:13" x14ac:dyDescent="0.3">
      <c r="A72" s="58"/>
      <c r="B72" s="58"/>
      <c r="C72" s="58"/>
      <c r="D72" s="68"/>
      <c r="E72" s="68"/>
      <c r="F72" s="58"/>
      <c r="G72" s="58"/>
      <c r="H72" s="58"/>
      <c r="I72" s="58"/>
      <c r="J72" s="58"/>
      <c r="K72" s="58"/>
      <c r="L72" s="58"/>
      <c r="M72" s="58"/>
    </row>
    <row r="73" spans="1:13" x14ac:dyDescent="0.3">
      <c r="A73" s="58"/>
      <c r="B73" s="58"/>
      <c r="C73" s="58"/>
      <c r="D73" s="68"/>
      <c r="E73" s="68"/>
      <c r="F73" s="58"/>
      <c r="G73" s="58"/>
      <c r="H73" s="58"/>
      <c r="I73" s="58"/>
      <c r="J73" s="58"/>
      <c r="K73" s="58"/>
      <c r="L73" s="58"/>
      <c r="M73" s="58"/>
    </row>
    <row r="74" spans="1:13" x14ac:dyDescent="0.3">
      <c r="A74" s="58"/>
      <c r="B74" s="58"/>
      <c r="C74" s="58"/>
      <c r="D74" s="68"/>
      <c r="E74" s="68"/>
      <c r="F74" s="58"/>
      <c r="G74" s="58"/>
      <c r="H74" s="58"/>
      <c r="I74" s="58"/>
      <c r="J74" s="58"/>
      <c r="K74" s="58"/>
      <c r="L74" s="58"/>
      <c r="M74" s="58"/>
    </row>
    <row r="75" spans="1:13" x14ac:dyDescent="0.3">
      <c r="A75" s="58"/>
      <c r="B75" s="58"/>
      <c r="C75" s="58"/>
      <c r="D75" s="68"/>
      <c r="E75" s="68"/>
      <c r="F75" s="58"/>
      <c r="G75" s="58"/>
      <c r="H75" s="58"/>
      <c r="I75" s="58"/>
      <c r="J75" s="58"/>
      <c r="K75" s="58"/>
      <c r="L75" s="58"/>
      <c r="M75" s="58"/>
    </row>
    <row r="76" spans="1:13" x14ac:dyDescent="0.3">
      <c r="A76" s="58"/>
      <c r="B76" s="58"/>
      <c r="C76" s="58"/>
      <c r="D76" s="68"/>
      <c r="E76" s="68"/>
      <c r="F76" s="58"/>
      <c r="G76" s="58"/>
      <c r="H76" s="58"/>
      <c r="I76" s="58"/>
      <c r="J76" s="58"/>
      <c r="K76" s="58"/>
      <c r="L76" s="58"/>
      <c r="M76" s="58"/>
    </row>
    <row r="77" spans="1:13" x14ac:dyDescent="0.3">
      <c r="A77" s="58"/>
      <c r="B77" s="58"/>
      <c r="C77" s="58"/>
      <c r="D77" s="68"/>
      <c r="E77" s="68"/>
      <c r="F77" s="58"/>
      <c r="G77" s="58"/>
      <c r="H77" s="58"/>
      <c r="I77" s="58"/>
      <c r="J77" s="58"/>
      <c r="K77" s="58"/>
      <c r="L77" s="58"/>
      <c r="M77" s="58"/>
    </row>
    <row r="78" spans="1:13" x14ac:dyDescent="0.3">
      <c r="A78" s="58"/>
      <c r="B78" s="58"/>
      <c r="C78" s="58"/>
      <c r="D78" s="68"/>
      <c r="E78" s="68"/>
      <c r="F78" s="58"/>
      <c r="G78" s="58"/>
      <c r="H78" s="58"/>
      <c r="I78" s="58"/>
      <c r="J78" s="58"/>
      <c r="K78" s="58"/>
      <c r="L78" s="58"/>
      <c r="M78" s="58"/>
    </row>
    <row r="79" spans="1:13" x14ac:dyDescent="0.3">
      <c r="A79" s="58"/>
      <c r="B79" s="58"/>
      <c r="C79" s="58"/>
      <c r="D79" s="68"/>
      <c r="E79" s="68"/>
      <c r="F79" s="58"/>
      <c r="G79" s="58"/>
      <c r="H79" s="58"/>
      <c r="I79" s="58"/>
      <c r="J79" s="58"/>
      <c r="K79" s="58"/>
      <c r="L79" s="58"/>
      <c r="M79" s="58"/>
    </row>
  </sheetData>
  <mergeCells count="15">
    <mergeCell ref="A1:I1"/>
    <mergeCell ref="A2:I2"/>
    <mergeCell ref="A3:I3"/>
    <mergeCell ref="C51:D51"/>
    <mergeCell ref="B53:B57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8"/>
  <sheetViews>
    <sheetView zoomScale="16" zoomScaleNormal="16" zoomScalePageLayoutView="110" workbookViewId="0">
      <selection activeCell="L5" sqref="A5:L88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2" s="3" customFormat="1" ht="21" x14ac:dyDescent="0.4">
      <c r="A1" s="26" t="s">
        <v>342</v>
      </c>
      <c r="B1" s="26"/>
      <c r="C1" s="26"/>
      <c r="D1" s="26"/>
      <c r="E1" s="26"/>
      <c r="F1" s="26"/>
      <c r="G1" s="26"/>
      <c r="H1" s="26"/>
      <c r="I1" s="26"/>
    </row>
    <row r="2" spans="1:12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2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2" s="3" customFormat="1" ht="21" x14ac:dyDescent="0.4">
      <c r="A4" s="8" t="s">
        <v>43</v>
      </c>
      <c r="B4" s="25"/>
      <c r="C4" s="25"/>
      <c r="D4" s="25"/>
      <c r="E4" s="25"/>
      <c r="F4" s="25"/>
      <c r="G4" s="25"/>
      <c r="H4" s="25"/>
      <c r="I4" s="25"/>
      <c r="J4" s="4"/>
      <c r="K4" s="6"/>
    </row>
    <row r="5" spans="1:12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</row>
    <row r="6" spans="1:12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</row>
    <row r="7" spans="1:12" s="3" customFormat="1" ht="21" x14ac:dyDescent="0.35">
      <c r="A7" s="40">
        <v>1</v>
      </c>
      <c r="B7" s="92" t="s">
        <v>343</v>
      </c>
      <c r="C7" s="92" t="s">
        <v>344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</row>
    <row r="8" spans="1:12" s="5" customFormat="1" ht="18" customHeight="1" x14ac:dyDescent="0.35">
      <c r="A8" s="49" t="s">
        <v>1</v>
      </c>
      <c r="B8" s="93" t="s">
        <v>345</v>
      </c>
      <c r="C8" s="93" t="s">
        <v>346</v>
      </c>
      <c r="D8" s="43"/>
      <c r="E8" s="44"/>
      <c r="F8" s="45"/>
      <c r="G8" s="46"/>
      <c r="H8" s="47">
        <f t="shared" ref="H8:H44" si="0">D8+E8+F8+G8</f>
        <v>0</v>
      </c>
      <c r="I8" s="48" t="str">
        <f t="shared" ref="I8:I44" si="1">IF(H8&gt;=70,"ผ่าน","ไม่ผ่าน")</f>
        <v>ไม่ผ่าน</v>
      </c>
      <c r="J8" s="50"/>
      <c r="K8" s="50"/>
      <c r="L8" s="50"/>
    </row>
    <row r="9" spans="1:12" s="1" customFormat="1" ht="15" customHeight="1" x14ac:dyDescent="0.35">
      <c r="A9" s="49" t="s">
        <v>2</v>
      </c>
      <c r="B9" s="93" t="s">
        <v>347</v>
      </c>
      <c r="C9" s="93" t="s">
        <v>348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</row>
    <row r="10" spans="1:12" s="1" customFormat="1" ht="15" customHeight="1" x14ac:dyDescent="0.35">
      <c r="A10" s="49" t="s">
        <v>3</v>
      </c>
      <c r="B10" s="93" t="s">
        <v>349</v>
      </c>
      <c r="C10" s="93" t="s">
        <v>350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</row>
    <row r="11" spans="1:12" s="1" customFormat="1" ht="15" customHeight="1" x14ac:dyDescent="0.35">
      <c r="A11" s="49" t="s">
        <v>4</v>
      </c>
      <c r="B11" s="93" t="s">
        <v>351</v>
      </c>
      <c r="C11" s="93" t="s">
        <v>352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</row>
    <row r="12" spans="1:12" s="1" customFormat="1" ht="15" customHeight="1" x14ac:dyDescent="0.35">
      <c r="A12" s="49" t="s">
        <v>5</v>
      </c>
      <c r="B12" s="93" t="s">
        <v>353</v>
      </c>
      <c r="C12" s="93" t="s">
        <v>354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</row>
    <row r="13" spans="1:12" s="1" customFormat="1" ht="15" customHeight="1" x14ac:dyDescent="0.35">
      <c r="A13" s="49" t="s">
        <v>6</v>
      </c>
      <c r="B13" s="94" t="s">
        <v>355</v>
      </c>
      <c r="C13" s="94" t="s">
        <v>356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</row>
    <row r="14" spans="1:12" s="1" customFormat="1" ht="15" customHeight="1" x14ac:dyDescent="0.35">
      <c r="A14" s="49" t="s">
        <v>7</v>
      </c>
      <c r="B14" s="93" t="s">
        <v>357</v>
      </c>
      <c r="C14" s="93" t="s">
        <v>358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</row>
    <row r="15" spans="1:12" s="1" customFormat="1" ht="15" customHeight="1" x14ac:dyDescent="0.35">
      <c r="A15" s="49" t="s">
        <v>8</v>
      </c>
      <c r="B15" s="93" t="s">
        <v>359</v>
      </c>
      <c r="C15" s="93" t="s">
        <v>360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</row>
    <row r="16" spans="1:12" s="1" customFormat="1" ht="15" customHeight="1" x14ac:dyDescent="0.35">
      <c r="A16" s="49" t="s">
        <v>9</v>
      </c>
      <c r="B16" s="94" t="s">
        <v>361</v>
      </c>
      <c r="C16" s="94" t="s">
        <v>362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</row>
    <row r="17" spans="1:12" s="1" customFormat="1" ht="15" customHeight="1" x14ac:dyDescent="0.35">
      <c r="A17" s="49" t="s">
        <v>10</v>
      </c>
      <c r="B17" s="84" t="s">
        <v>363</v>
      </c>
      <c r="C17" s="85" t="s">
        <v>364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</row>
    <row r="18" spans="1:12" s="1" customFormat="1" ht="15" customHeight="1" x14ac:dyDescent="0.35">
      <c r="A18" s="49" t="s">
        <v>11</v>
      </c>
      <c r="B18" s="84" t="s">
        <v>365</v>
      </c>
      <c r="C18" s="85" t="s">
        <v>352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</row>
    <row r="19" spans="1:12" s="1" customFormat="1" ht="15" customHeight="1" x14ac:dyDescent="0.35">
      <c r="A19" s="49" t="s">
        <v>12</v>
      </c>
      <c r="B19" s="92" t="s">
        <v>366</v>
      </c>
      <c r="C19" s="93" t="s">
        <v>367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</row>
    <row r="20" spans="1:12" s="1" customFormat="1" ht="15" customHeight="1" x14ac:dyDescent="0.35">
      <c r="A20" s="49" t="s">
        <v>13</v>
      </c>
      <c r="B20" s="93" t="s">
        <v>368</v>
      </c>
      <c r="C20" s="93" t="s">
        <v>369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</row>
    <row r="21" spans="1:12" s="1" customFormat="1" ht="15" customHeight="1" x14ac:dyDescent="0.35">
      <c r="A21" s="49" t="s">
        <v>14</v>
      </c>
      <c r="B21" s="93" t="s">
        <v>370</v>
      </c>
      <c r="C21" s="93" t="s">
        <v>371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</row>
    <row r="22" spans="1:12" s="1" customFormat="1" ht="15" customHeight="1" x14ac:dyDescent="0.35">
      <c r="A22" s="49" t="s">
        <v>15</v>
      </c>
      <c r="B22" s="93" t="s">
        <v>372</v>
      </c>
      <c r="C22" s="93" t="s">
        <v>373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</row>
    <row r="23" spans="1:12" s="1" customFormat="1" ht="15" customHeight="1" x14ac:dyDescent="0.35">
      <c r="A23" s="49" t="s">
        <v>16</v>
      </c>
      <c r="B23" s="93" t="s">
        <v>374</v>
      </c>
      <c r="C23" s="93" t="s">
        <v>375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</row>
    <row r="24" spans="1:12" s="1" customFormat="1" ht="15" customHeight="1" x14ac:dyDescent="0.35">
      <c r="A24" s="49" t="s">
        <v>17</v>
      </c>
      <c r="B24" s="93" t="s">
        <v>376</v>
      </c>
      <c r="C24" s="93" t="s">
        <v>377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</row>
    <row r="25" spans="1:12" s="1" customFormat="1" ht="15" customHeight="1" x14ac:dyDescent="0.35">
      <c r="A25" s="49" t="s">
        <v>18</v>
      </c>
      <c r="B25" s="93" t="s">
        <v>378</v>
      </c>
      <c r="C25" s="93" t="s">
        <v>379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</row>
    <row r="26" spans="1:12" s="1" customFormat="1" ht="15" customHeight="1" x14ac:dyDescent="0.35">
      <c r="A26" s="49" t="s">
        <v>19</v>
      </c>
      <c r="B26" s="93" t="s">
        <v>380</v>
      </c>
      <c r="C26" s="93" t="s">
        <v>373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</row>
    <row r="27" spans="1:12" s="1" customFormat="1" ht="15" customHeight="1" x14ac:dyDescent="0.35">
      <c r="A27" s="49" t="s">
        <v>20</v>
      </c>
      <c r="B27" s="93" t="s">
        <v>381</v>
      </c>
      <c r="C27" s="93" t="s">
        <v>382</v>
      </c>
      <c r="D27" s="95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</row>
    <row r="28" spans="1:12" s="1" customFormat="1" ht="15" customHeight="1" x14ac:dyDescent="0.35">
      <c r="A28" s="49" t="s">
        <v>21</v>
      </c>
      <c r="B28" s="93" t="s">
        <v>314</v>
      </c>
      <c r="C28" s="93" t="s">
        <v>383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</row>
    <row r="29" spans="1:12" s="1" customFormat="1" ht="15" customHeight="1" x14ac:dyDescent="0.35">
      <c r="A29" s="49" t="s">
        <v>22</v>
      </c>
      <c r="B29" s="93" t="s">
        <v>384</v>
      </c>
      <c r="C29" s="93" t="s">
        <v>385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</row>
    <row r="30" spans="1:12" s="1" customFormat="1" ht="15" customHeight="1" x14ac:dyDescent="0.35">
      <c r="A30" s="49" t="s">
        <v>23</v>
      </c>
      <c r="B30" s="93" t="s">
        <v>386</v>
      </c>
      <c r="C30" s="93" t="s">
        <v>387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</row>
    <row r="31" spans="1:12" s="1" customFormat="1" ht="15" customHeight="1" x14ac:dyDescent="0.35">
      <c r="A31" s="49" t="s">
        <v>24</v>
      </c>
      <c r="B31" s="93" t="s">
        <v>388</v>
      </c>
      <c r="C31" s="93" t="s">
        <v>389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</row>
    <row r="32" spans="1:12" s="1" customFormat="1" ht="15" customHeight="1" x14ac:dyDescent="0.35">
      <c r="A32" s="49" t="s">
        <v>25</v>
      </c>
      <c r="B32" s="94" t="s">
        <v>390</v>
      </c>
      <c r="C32" s="94" t="s">
        <v>391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</row>
    <row r="33" spans="1:12" s="1" customFormat="1" ht="15" customHeight="1" x14ac:dyDescent="0.35">
      <c r="A33" s="49" t="s">
        <v>26</v>
      </c>
      <c r="B33" s="93" t="s">
        <v>392</v>
      </c>
      <c r="C33" s="93" t="s">
        <v>181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</row>
    <row r="34" spans="1:12" s="1" customFormat="1" ht="15" customHeight="1" x14ac:dyDescent="0.35">
      <c r="A34" s="49" t="s">
        <v>27</v>
      </c>
      <c r="B34" s="93" t="s">
        <v>393</v>
      </c>
      <c r="C34" s="93" t="s">
        <v>394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</row>
    <row r="35" spans="1:12" s="1" customFormat="1" ht="15" customHeight="1" x14ac:dyDescent="0.35">
      <c r="A35" s="49" t="s">
        <v>28</v>
      </c>
      <c r="B35" s="84" t="s">
        <v>395</v>
      </c>
      <c r="C35" s="85" t="s">
        <v>396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</row>
    <row r="36" spans="1:12" s="1" customFormat="1" ht="15" customHeight="1" x14ac:dyDescent="0.35">
      <c r="A36" s="49" t="s">
        <v>29</v>
      </c>
      <c r="B36" s="93" t="s">
        <v>397</v>
      </c>
      <c r="C36" s="93" t="s">
        <v>398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</row>
    <row r="37" spans="1:12" s="1" customFormat="1" ht="15" customHeight="1" x14ac:dyDescent="0.35">
      <c r="A37" s="49" t="s">
        <v>30</v>
      </c>
      <c r="B37" s="93" t="s">
        <v>399</v>
      </c>
      <c r="C37" s="93" t="s">
        <v>400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</row>
    <row r="38" spans="1:12" s="1" customFormat="1" ht="15" customHeight="1" x14ac:dyDescent="0.35">
      <c r="A38" s="49" t="s">
        <v>31</v>
      </c>
      <c r="B38" s="93" t="s">
        <v>401</v>
      </c>
      <c r="C38" s="93" t="s">
        <v>402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</row>
    <row r="39" spans="1:12" s="7" customFormat="1" ht="15" customHeight="1" x14ac:dyDescent="0.35">
      <c r="A39" s="49" t="s">
        <v>32</v>
      </c>
      <c r="B39" s="93" t="s">
        <v>403</v>
      </c>
      <c r="C39" s="93" t="s">
        <v>404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</row>
    <row r="40" spans="1:12" s="1" customFormat="1" ht="15" customHeight="1" x14ac:dyDescent="0.35">
      <c r="A40" s="49" t="s">
        <v>33</v>
      </c>
      <c r="B40" s="93" t="s">
        <v>405</v>
      </c>
      <c r="C40" s="93" t="s">
        <v>406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</row>
    <row r="41" spans="1:12" s="1" customFormat="1" ht="15" customHeight="1" x14ac:dyDescent="0.35">
      <c r="A41" s="49" t="s">
        <v>34</v>
      </c>
      <c r="B41" s="93" t="s">
        <v>407</v>
      </c>
      <c r="C41" s="93" t="s">
        <v>408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</row>
    <row r="42" spans="1:12" s="1" customFormat="1" ht="15" customHeight="1" x14ac:dyDescent="0.35">
      <c r="A42" s="49" t="s">
        <v>35</v>
      </c>
      <c r="B42" s="96" t="s">
        <v>409</v>
      </c>
      <c r="C42" s="96" t="s">
        <v>410</v>
      </c>
      <c r="D42" s="97"/>
      <c r="E42" s="98"/>
      <c r="F42" s="99"/>
      <c r="G42" s="100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</row>
    <row r="43" spans="1:12" s="1" customFormat="1" ht="15" customHeight="1" x14ac:dyDescent="0.35">
      <c r="A43" s="49" t="s">
        <v>36</v>
      </c>
      <c r="B43" s="93" t="s">
        <v>411</v>
      </c>
      <c r="C43" s="93" t="s">
        <v>412</v>
      </c>
      <c r="D43" s="43"/>
      <c r="E43" s="44"/>
      <c r="F43" s="45"/>
      <c r="G43" s="46"/>
      <c r="H43" s="47">
        <f t="shared" si="0"/>
        <v>0</v>
      </c>
      <c r="I43" s="48" t="str">
        <f t="shared" si="1"/>
        <v>ไม่ผ่าน</v>
      </c>
      <c r="J43" s="51"/>
      <c r="K43" s="51"/>
      <c r="L43" s="51"/>
    </row>
    <row r="44" spans="1:12" s="1" customFormat="1" ht="15" customHeight="1" x14ac:dyDescent="0.35">
      <c r="A44" s="49" t="s">
        <v>37</v>
      </c>
      <c r="B44" s="94" t="s">
        <v>413</v>
      </c>
      <c r="C44" s="94" t="s">
        <v>414</v>
      </c>
      <c r="D44" s="43"/>
      <c r="E44" s="44"/>
      <c r="F44" s="45"/>
      <c r="G44" s="46"/>
      <c r="H44" s="47">
        <f t="shared" si="0"/>
        <v>0</v>
      </c>
      <c r="I44" s="48" t="str">
        <f t="shared" si="1"/>
        <v>ไม่ผ่าน</v>
      </c>
      <c r="J44" s="51"/>
      <c r="K44" s="51"/>
      <c r="L44" s="51"/>
    </row>
    <row r="45" spans="1:12" ht="18" customHeight="1" x14ac:dyDescent="0.3">
      <c r="A45" s="52"/>
      <c r="B45" s="53" t="s">
        <v>51</v>
      </c>
      <c r="C45" s="54"/>
      <c r="D45" s="55"/>
      <c r="E45" s="54"/>
      <c r="F45" s="54"/>
      <c r="G45" s="54"/>
      <c r="H45" s="56" t="s">
        <v>723</v>
      </c>
      <c r="I45" s="57">
        <f>COUNTIF(I7:I44,"ผ่าน")</f>
        <v>0</v>
      </c>
      <c r="J45" s="58"/>
      <c r="K45" s="58"/>
      <c r="L45" s="58"/>
    </row>
    <row r="46" spans="1:12" ht="16.5" customHeight="1" x14ac:dyDescent="0.3">
      <c r="A46" s="59"/>
      <c r="B46" s="60" t="s">
        <v>52</v>
      </c>
      <c r="C46" s="60"/>
      <c r="D46" s="61"/>
      <c r="E46" s="60"/>
      <c r="F46" s="60"/>
      <c r="G46" s="60"/>
      <c r="H46" s="57" t="s">
        <v>724</v>
      </c>
      <c r="I46" s="57">
        <f>COUNTIF(I7:I44,"ไม่ผ่าน")</f>
        <v>38</v>
      </c>
      <c r="J46" s="58"/>
      <c r="K46" s="58"/>
      <c r="L46" s="58"/>
    </row>
    <row r="47" spans="1:12" ht="18" x14ac:dyDescent="0.3">
      <c r="A47" s="62"/>
      <c r="B47" s="63"/>
      <c r="C47" s="63"/>
      <c r="D47" s="63"/>
      <c r="E47" s="63"/>
      <c r="F47" s="63"/>
      <c r="G47" s="63"/>
      <c r="H47" s="64"/>
      <c r="I47" s="64"/>
      <c r="J47" s="58"/>
      <c r="K47" s="58"/>
      <c r="L47" s="58"/>
    </row>
    <row r="48" spans="1:12" ht="18" x14ac:dyDescent="0.3">
      <c r="A48" s="62"/>
      <c r="B48" s="65" t="s">
        <v>53</v>
      </c>
      <c r="C48" s="63"/>
      <c r="D48" s="63"/>
      <c r="E48" s="63"/>
      <c r="F48" s="63"/>
      <c r="G48" s="63"/>
      <c r="H48" s="64"/>
      <c r="I48" s="64"/>
      <c r="J48" s="58"/>
      <c r="K48" s="58"/>
      <c r="L48" s="58"/>
    </row>
    <row r="49" spans="1:12" ht="18" x14ac:dyDescent="0.3">
      <c r="A49" s="62"/>
      <c r="B49" s="63"/>
      <c r="C49" s="62"/>
      <c r="D49" s="63"/>
      <c r="E49" s="63"/>
      <c r="F49" s="63"/>
      <c r="G49" s="63"/>
      <c r="H49" s="64"/>
      <c r="I49" s="64"/>
      <c r="J49" s="58"/>
      <c r="K49" s="58"/>
      <c r="L49" s="58"/>
    </row>
    <row r="50" spans="1:12" ht="18" x14ac:dyDescent="0.3">
      <c r="A50" s="62"/>
      <c r="B50" s="63"/>
      <c r="C50" s="62"/>
      <c r="D50" s="66" t="s">
        <v>54</v>
      </c>
      <c r="E50" s="67"/>
      <c r="F50" s="66"/>
      <c r="G50" s="68"/>
      <c r="H50" s="64"/>
      <c r="I50" s="64"/>
      <c r="J50" s="58"/>
      <c r="K50" s="58"/>
      <c r="L50" s="58"/>
    </row>
    <row r="51" spans="1:12" ht="18" x14ac:dyDescent="0.3">
      <c r="A51" s="62"/>
      <c r="B51" s="58"/>
      <c r="C51" s="58"/>
      <c r="D51" s="66" t="s">
        <v>56</v>
      </c>
      <c r="E51" s="66"/>
      <c r="F51" s="66"/>
      <c r="G51" s="68"/>
      <c r="H51" s="64"/>
      <c r="I51" s="64"/>
      <c r="J51" s="58"/>
      <c r="K51" s="58"/>
      <c r="L51" s="58"/>
    </row>
    <row r="52" spans="1:12" ht="18" x14ac:dyDescent="0.3">
      <c r="A52" s="58"/>
      <c r="B52" s="58"/>
      <c r="C52" s="58"/>
      <c r="D52" s="69" t="s">
        <v>55</v>
      </c>
      <c r="E52" s="69"/>
      <c r="F52" s="66"/>
      <c r="G52" s="58"/>
      <c r="H52" s="58"/>
      <c r="I52" s="58"/>
      <c r="J52" s="58"/>
      <c r="K52" s="58"/>
      <c r="L52" s="58"/>
    </row>
    <row r="53" spans="1:12" x14ac:dyDescent="0.3">
      <c r="A53" s="58"/>
      <c r="B53" s="58"/>
      <c r="C53" s="58"/>
      <c r="D53" s="68"/>
      <c r="E53" s="68"/>
      <c r="F53" s="58"/>
      <c r="G53" s="58"/>
      <c r="H53" s="58"/>
      <c r="I53" s="58"/>
      <c r="J53" s="58"/>
      <c r="K53" s="58"/>
      <c r="L53" s="58"/>
    </row>
    <row r="54" spans="1:12" x14ac:dyDescent="0.3">
      <c r="A54" s="58"/>
      <c r="B54" s="58"/>
      <c r="C54" s="58"/>
      <c r="D54" s="68"/>
      <c r="E54" s="68"/>
      <c r="F54" s="58"/>
      <c r="G54" s="58"/>
      <c r="H54" s="58"/>
      <c r="I54" s="58"/>
      <c r="J54" s="58"/>
      <c r="K54" s="58"/>
      <c r="L54" s="58"/>
    </row>
    <row r="55" spans="1:12" ht="17.399999999999999" x14ac:dyDescent="0.3">
      <c r="A55" s="58"/>
      <c r="B55" s="70" t="s">
        <v>711</v>
      </c>
      <c r="C55" s="71" t="s">
        <v>712</v>
      </c>
      <c r="D55" s="70" t="s">
        <v>713</v>
      </c>
      <c r="E55" s="70"/>
      <c r="F55" s="70" t="s">
        <v>714</v>
      </c>
      <c r="G55" s="70"/>
      <c r="H55" s="58"/>
      <c r="I55" s="58"/>
      <c r="J55" s="58"/>
      <c r="K55" s="58"/>
      <c r="L55" s="58"/>
    </row>
    <row r="56" spans="1:12" ht="17.399999999999999" x14ac:dyDescent="0.3">
      <c r="A56" s="58"/>
      <c r="B56" s="70"/>
      <c r="C56" s="72" t="s">
        <v>721</v>
      </c>
      <c r="D56" s="73" t="s">
        <v>715</v>
      </c>
      <c r="E56" s="74"/>
      <c r="F56" s="75">
        <f>COUNTIF(H7:H44,"&gt;=112")</f>
        <v>0</v>
      </c>
      <c r="G56" s="76"/>
      <c r="H56" s="58"/>
      <c r="I56" s="58"/>
      <c r="J56" s="58"/>
      <c r="K56" s="58"/>
      <c r="L56" s="58"/>
    </row>
    <row r="57" spans="1:12" ht="17.399999999999999" x14ac:dyDescent="0.3">
      <c r="A57" s="58"/>
      <c r="B57" s="70"/>
      <c r="C57" s="72" t="s">
        <v>720</v>
      </c>
      <c r="D57" s="73" t="s">
        <v>722</v>
      </c>
      <c r="E57" s="74"/>
      <c r="F57" s="75">
        <f>SUMPRODUCT((H7:H44&gt;=91)*(H7:H44&lt;=111))</f>
        <v>0</v>
      </c>
      <c r="G57" s="76"/>
      <c r="H57" s="58"/>
      <c r="I57" s="58"/>
      <c r="J57" s="58"/>
      <c r="K57" s="58"/>
      <c r="L57" s="58"/>
    </row>
    <row r="58" spans="1:12" ht="17.399999999999999" x14ac:dyDescent="0.3">
      <c r="A58" s="58"/>
      <c r="B58" s="70"/>
      <c r="C58" s="72" t="s">
        <v>719</v>
      </c>
      <c r="D58" s="73" t="s">
        <v>716</v>
      </c>
      <c r="E58" s="74"/>
      <c r="F58" s="75">
        <f>SUMPRODUCT((H7:H44&gt;=70)*(H7:H44&lt;=90))</f>
        <v>0</v>
      </c>
      <c r="G58" s="76"/>
      <c r="H58" s="58"/>
      <c r="I58" s="58"/>
      <c r="J58" s="58"/>
      <c r="K58" s="58"/>
      <c r="L58" s="58"/>
    </row>
    <row r="59" spans="1:12" ht="17.399999999999999" x14ac:dyDescent="0.3">
      <c r="A59" s="58"/>
      <c r="B59" s="70"/>
      <c r="C59" s="72" t="s">
        <v>718</v>
      </c>
      <c r="D59" s="73" t="s">
        <v>717</v>
      </c>
      <c r="E59" s="74"/>
      <c r="F59" s="75">
        <f>COUNTIF(H7:H44,"&lt;=69")</f>
        <v>38</v>
      </c>
      <c r="G59" s="76"/>
      <c r="H59" s="58"/>
      <c r="I59" s="58"/>
      <c r="J59" s="58"/>
      <c r="K59" s="58"/>
      <c r="L59" s="58"/>
    </row>
    <row r="60" spans="1:12" x14ac:dyDescent="0.3">
      <c r="A60" s="58"/>
      <c r="B60" s="58"/>
      <c r="C60" s="58"/>
      <c r="D60" s="68"/>
      <c r="E60" s="68"/>
      <c r="F60" s="58"/>
      <c r="G60" s="58"/>
      <c r="H60" s="58"/>
      <c r="I60" s="58"/>
      <c r="J60" s="58"/>
      <c r="K60" s="58"/>
      <c r="L60" s="58"/>
    </row>
    <row r="61" spans="1:12" x14ac:dyDescent="0.3">
      <c r="A61" s="58"/>
      <c r="B61" s="58"/>
      <c r="C61" s="58"/>
      <c r="D61" s="68"/>
      <c r="E61" s="68"/>
      <c r="F61" s="58"/>
      <c r="G61" s="58"/>
      <c r="H61" s="58"/>
      <c r="I61" s="58"/>
      <c r="J61" s="58"/>
      <c r="K61" s="58"/>
      <c r="L61" s="58"/>
    </row>
    <row r="62" spans="1:12" x14ac:dyDescent="0.3">
      <c r="A62" s="58"/>
      <c r="B62" s="58"/>
      <c r="C62" s="58"/>
      <c r="D62" s="68"/>
      <c r="E62" s="68"/>
      <c r="F62" s="58"/>
      <c r="G62" s="58"/>
      <c r="H62" s="58"/>
      <c r="I62" s="58"/>
      <c r="J62" s="58"/>
      <c r="K62" s="58"/>
      <c r="L62" s="58"/>
    </row>
    <row r="63" spans="1:12" x14ac:dyDescent="0.3">
      <c r="A63" s="58"/>
      <c r="B63" s="58"/>
      <c r="C63" s="58"/>
      <c r="D63" s="68"/>
      <c r="E63" s="68"/>
      <c r="F63" s="58"/>
      <c r="G63" s="58"/>
      <c r="H63" s="58"/>
      <c r="I63" s="58"/>
      <c r="J63" s="58"/>
      <c r="K63" s="58"/>
      <c r="L63" s="58"/>
    </row>
    <row r="64" spans="1:12" x14ac:dyDescent="0.3">
      <c r="A64" s="58"/>
      <c r="B64" s="58"/>
      <c r="C64" s="58"/>
      <c r="D64" s="68"/>
      <c r="E64" s="68"/>
      <c r="F64" s="58"/>
      <c r="G64" s="58"/>
      <c r="H64" s="58"/>
      <c r="I64" s="58"/>
      <c r="J64" s="58"/>
      <c r="K64" s="58"/>
      <c r="L64" s="58"/>
    </row>
    <row r="65" spans="1:12" x14ac:dyDescent="0.3">
      <c r="A65" s="58"/>
      <c r="B65" s="58"/>
      <c r="C65" s="58"/>
      <c r="D65" s="68"/>
      <c r="E65" s="68"/>
      <c r="F65" s="58"/>
      <c r="G65" s="58"/>
      <c r="H65" s="58"/>
      <c r="I65" s="58"/>
      <c r="J65" s="58"/>
      <c r="K65" s="58"/>
      <c r="L65" s="58"/>
    </row>
    <row r="66" spans="1:12" x14ac:dyDescent="0.3">
      <c r="A66" s="58"/>
      <c r="B66" s="58"/>
      <c r="C66" s="58"/>
      <c r="D66" s="68"/>
      <c r="E66" s="68"/>
      <c r="F66" s="58"/>
      <c r="G66" s="58"/>
      <c r="H66" s="58"/>
      <c r="I66" s="58"/>
      <c r="J66" s="58"/>
      <c r="K66" s="58"/>
      <c r="L66" s="58"/>
    </row>
    <row r="67" spans="1:12" x14ac:dyDescent="0.3">
      <c r="A67" s="58"/>
      <c r="B67" s="58"/>
      <c r="C67" s="58"/>
      <c r="D67" s="68"/>
      <c r="E67" s="68"/>
      <c r="F67" s="58"/>
      <c r="G67" s="58"/>
      <c r="H67" s="58"/>
      <c r="I67" s="58"/>
      <c r="J67" s="58"/>
      <c r="K67" s="58"/>
      <c r="L67" s="58"/>
    </row>
    <row r="68" spans="1:12" x14ac:dyDescent="0.3">
      <c r="A68" s="58"/>
      <c r="B68" s="58"/>
      <c r="C68" s="58"/>
      <c r="D68" s="68"/>
      <c r="E68" s="68"/>
      <c r="F68" s="58"/>
      <c r="G68" s="58"/>
      <c r="H68" s="58"/>
      <c r="I68" s="58"/>
      <c r="J68" s="58"/>
      <c r="K68" s="58"/>
      <c r="L68" s="58"/>
    </row>
    <row r="69" spans="1:12" x14ac:dyDescent="0.3">
      <c r="A69" s="58"/>
      <c r="B69" s="58"/>
      <c r="C69" s="58"/>
      <c r="D69" s="68"/>
      <c r="E69" s="68"/>
      <c r="F69" s="58"/>
      <c r="G69" s="58"/>
      <c r="H69" s="58"/>
      <c r="I69" s="58"/>
      <c r="J69" s="58"/>
      <c r="K69" s="58"/>
      <c r="L69" s="58"/>
    </row>
    <row r="70" spans="1:12" x14ac:dyDescent="0.3">
      <c r="A70" s="58"/>
      <c r="B70" s="58"/>
      <c r="C70" s="58"/>
      <c r="D70" s="68"/>
      <c r="E70" s="68"/>
      <c r="F70" s="58"/>
      <c r="G70" s="58"/>
      <c r="H70" s="58"/>
      <c r="I70" s="58"/>
      <c r="J70" s="58"/>
      <c r="K70" s="58"/>
      <c r="L70" s="58"/>
    </row>
    <row r="71" spans="1:12" x14ac:dyDescent="0.3">
      <c r="A71" s="58"/>
      <c r="B71" s="58"/>
      <c r="C71" s="58"/>
      <c r="D71" s="68"/>
      <c r="E71" s="68"/>
      <c r="F71" s="58"/>
      <c r="G71" s="58"/>
      <c r="H71" s="58"/>
      <c r="I71" s="58"/>
      <c r="J71" s="58"/>
      <c r="K71" s="58"/>
      <c r="L71" s="58"/>
    </row>
    <row r="72" spans="1:12" x14ac:dyDescent="0.3">
      <c r="A72" s="58"/>
      <c r="B72" s="58"/>
      <c r="C72" s="58"/>
      <c r="D72" s="68"/>
      <c r="E72" s="68"/>
      <c r="F72" s="58"/>
      <c r="G72" s="58"/>
      <c r="H72" s="58"/>
      <c r="I72" s="58"/>
      <c r="J72" s="58"/>
      <c r="K72" s="58"/>
      <c r="L72" s="58"/>
    </row>
    <row r="73" spans="1:12" x14ac:dyDescent="0.3">
      <c r="A73" s="58"/>
      <c r="B73" s="58"/>
      <c r="C73" s="58"/>
      <c r="D73" s="68"/>
      <c r="E73" s="68"/>
      <c r="F73" s="58"/>
      <c r="G73" s="58"/>
      <c r="H73" s="58"/>
      <c r="I73" s="58"/>
      <c r="J73" s="58"/>
      <c r="K73" s="58"/>
      <c r="L73" s="58"/>
    </row>
    <row r="74" spans="1:12" x14ac:dyDescent="0.3">
      <c r="A74" s="58"/>
      <c r="B74" s="58"/>
      <c r="C74" s="58"/>
      <c r="D74" s="68"/>
      <c r="E74" s="68"/>
      <c r="F74" s="58"/>
      <c r="G74" s="58"/>
      <c r="H74" s="58"/>
      <c r="I74" s="58"/>
      <c r="J74" s="58"/>
      <c r="K74" s="58"/>
      <c r="L74" s="58"/>
    </row>
    <row r="75" spans="1:12" x14ac:dyDescent="0.3">
      <c r="A75" s="58"/>
      <c r="B75" s="58"/>
      <c r="C75" s="58"/>
      <c r="D75" s="68"/>
      <c r="E75" s="68"/>
      <c r="F75" s="58"/>
      <c r="G75" s="58"/>
      <c r="H75" s="58"/>
      <c r="I75" s="58"/>
      <c r="J75" s="58"/>
      <c r="K75" s="58"/>
      <c r="L75" s="58"/>
    </row>
    <row r="76" spans="1:12" x14ac:dyDescent="0.3">
      <c r="A76" s="58"/>
      <c r="B76" s="58"/>
      <c r="C76" s="58"/>
      <c r="D76" s="68"/>
      <c r="E76" s="68"/>
      <c r="F76" s="58"/>
      <c r="G76" s="58"/>
      <c r="H76" s="58"/>
      <c r="I76" s="58"/>
      <c r="J76" s="58"/>
      <c r="K76" s="58"/>
      <c r="L76" s="58"/>
    </row>
    <row r="77" spans="1:12" x14ac:dyDescent="0.3">
      <c r="A77" s="58"/>
      <c r="B77" s="58"/>
      <c r="C77" s="58"/>
      <c r="D77" s="68"/>
      <c r="E77" s="68"/>
      <c r="F77" s="58"/>
      <c r="G77" s="58"/>
      <c r="H77" s="58"/>
      <c r="I77" s="58"/>
      <c r="J77" s="58"/>
      <c r="K77" s="58"/>
      <c r="L77" s="58"/>
    </row>
    <row r="78" spans="1:12" x14ac:dyDescent="0.3">
      <c r="A78" s="58"/>
      <c r="B78" s="58"/>
      <c r="C78" s="58"/>
      <c r="D78" s="68"/>
      <c r="E78" s="68"/>
      <c r="F78" s="58"/>
      <c r="G78" s="58"/>
      <c r="H78" s="58"/>
      <c r="I78" s="58"/>
      <c r="J78" s="58"/>
      <c r="K78" s="58"/>
      <c r="L78" s="58"/>
    </row>
    <row r="79" spans="1:12" x14ac:dyDescent="0.3">
      <c r="A79" s="58"/>
      <c r="B79" s="58"/>
      <c r="C79" s="58"/>
      <c r="D79" s="68"/>
      <c r="E79" s="68"/>
      <c r="F79" s="58"/>
      <c r="G79" s="58"/>
      <c r="H79" s="58"/>
      <c r="I79" s="58"/>
      <c r="J79" s="58"/>
      <c r="K79" s="58"/>
      <c r="L79" s="58"/>
    </row>
    <row r="80" spans="1:12" x14ac:dyDescent="0.3">
      <c r="A80" s="58"/>
      <c r="B80" s="58"/>
      <c r="C80" s="58"/>
      <c r="D80" s="68"/>
      <c r="E80" s="68"/>
      <c r="F80" s="58"/>
      <c r="G80" s="58"/>
      <c r="H80" s="58"/>
      <c r="I80" s="58"/>
      <c r="J80" s="58"/>
      <c r="K80" s="58"/>
      <c r="L80" s="58"/>
    </row>
    <row r="81" spans="1:12" x14ac:dyDescent="0.3">
      <c r="A81" s="58"/>
      <c r="B81" s="58"/>
      <c r="C81" s="58"/>
      <c r="D81" s="68"/>
      <c r="E81" s="68"/>
      <c r="F81" s="58"/>
      <c r="G81" s="58"/>
      <c r="H81" s="58"/>
      <c r="I81" s="58"/>
      <c r="J81" s="58"/>
      <c r="K81" s="58"/>
      <c r="L81" s="58"/>
    </row>
    <row r="82" spans="1:12" x14ac:dyDescent="0.3">
      <c r="A82" s="58"/>
      <c r="B82" s="58"/>
      <c r="C82" s="58"/>
      <c r="D82" s="68"/>
      <c r="E82" s="68"/>
      <c r="F82" s="58"/>
      <c r="G82" s="58"/>
      <c r="H82" s="58"/>
      <c r="I82" s="58"/>
      <c r="J82" s="58"/>
      <c r="K82" s="58"/>
      <c r="L82" s="58"/>
    </row>
    <row r="83" spans="1:12" x14ac:dyDescent="0.3">
      <c r="A83" s="58"/>
      <c r="B83" s="58"/>
      <c r="C83" s="58"/>
      <c r="D83" s="68"/>
      <c r="E83" s="68"/>
      <c r="F83" s="58"/>
      <c r="G83" s="58"/>
      <c r="H83" s="58"/>
      <c r="I83" s="58"/>
      <c r="J83" s="58"/>
      <c r="K83" s="58"/>
      <c r="L83" s="58"/>
    </row>
    <row r="84" spans="1:12" x14ac:dyDescent="0.3">
      <c r="A84" s="58"/>
      <c r="B84" s="58"/>
      <c r="C84" s="58"/>
      <c r="D84" s="68"/>
      <c r="E84" s="68"/>
      <c r="F84" s="58"/>
      <c r="G84" s="58"/>
      <c r="H84" s="58"/>
      <c r="I84" s="58"/>
      <c r="J84" s="58"/>
      <c r="K84" s="58"/>
      <c r="L84" s="58"/>
    </row>
    <row r="85" spans="1:12" x14ac:dyDescent="0.3">
      <c r="A85" s="58"/>
      <c r="B85" s="58"/>
      <c r="C85" s="58"/>
      <c r="D85" s="68"/>
      <c r="E85" s="68"/>
      <c r="F85" s="58"/>
      <c r="G85" s="58"/>
      <c r="H85" s="58"/>
      <c r="I85" s="58"/>
      <c r="J85" s="58"/>
      <c r="K85" s="58"/>
      <c r="L85" s="58"/>
    </row>
    <row r="86" spans="1:12" x14ac:dyDescent="0.3">
      <c r="A86" s="58"/>
      <c r="B86" s="58"/>
      <c r="C86" s="58"/>
      <c r="D86" s="68"/>
      <c r="E86" s="68"/>
      <c r="F86" s="58"/>
      <c r="G86" s="58"/>
      <c r="H86" s="58"/>
      <c r="I86" s="58"/>
      <c r="J86" s="58"/>
      <c r="K86" s="58"/>
      <c r="L86" s="58"/>
    </row>
    <row r="87" spans="1:12" x14ac:dyDescent="0.3">
      <c r="A87" s="58"/>
      <c r="B87" s="58"/>
      <c r="C87" s="58"/>
      <c r="D87" s="68"/>
      <c r="E87" s="68"/>
      <c r="F87" s="58"/>
      <c r="G87" s="58"/>
      <c r="H87" s="58"/>
      <c r="I87" s="58"/>
      <c r="J87" s="58"/>
      <c r="K87" s="58"/>
      <c r="L87" s="58"/>
    </row>
    <row r="88" spans="1:12" x14ac:dyDescent="0.3">
      <c r="A88" s="58"/>
      <c r="B88" s="58"/>
      <c r="C88" s="58"/>
      <c r="D88" s="68"/>
      <c r="E88" s="68"/>
      <c r="F88" s="58"/>
      <c r="G88" s="58"/>
      <c r="H88" s="58"/>
      <c r="I88" s="58"/>
      <c r="J88" s="58"/>
      <c r="K88" s="58"/>
      <c r="L88" s="58"/>
    </row>
  </sheetData>
  <mergeCells count="15">
    <mergeCell ref="D56:E56"/>
    <mergeCell ref="F56:G56"/>
    <mergeCell ref="D57:E57"/>
    <mergeCell ref="F57:G57"/>
    <mergeCell ref="B55:B59"/>
    <mergeCell ref="D58:E58"/>
    <mergeCell ref="F58:G58"/>
    <mergeCell ref="D59:E59"/>
    <mergeCell ref="F59:G59"/>
    <mergeCell ref="A1:I1"/>
    <mergeCell ref="A2:I2"/>
    <mergeCell ref="A3:I3"/>
    <mergeCell ref="D52:E52"/>
    <mergeCell ref="D55:E55"/>
    <mergeCell ref="F55:G55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4"/>
  <sheetViews>
    <sheetView zoomScale="30" zoomScaleNormal="30" zoomScalePageLayoutView="110" workbookViewId="0">
      <selection activeCell="L5" sqref="A5:L64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2" s="3" customFormat="1" ht="21" x14ac:dyDescent="0.4">
      <c r="A1" s="26" t="s">
        <v>415</v>
      </c>
      <c r="B1" s="26"/>
      <c r="C1" s="26"/>
      <c r="D1" s="26"/>
      <c r="E1" s="26"/>
      <c r="F1" s="26"/>
      <c r="G1" s="26"/>
      <c r="H1" s="26"/>
      <c r="I1" s="26"/>
    </row>
    <row r="2" spans="1:12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2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2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4"/>
      <c r="K4" s="6"/>
    </row>
    <row r="5" spans="1:12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</row>
    <row r="6" spans="1:12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</row>
    <row r="7" spans="1:12" s="3" customFormat="1" ht="21" x14ac:dyDescent="0.35">
      <c r="A7" s="40">
        <v>1</v>
      </c>
      <c r="B7" s="90" t="s">
        <v>416</v>
      </c>
      <c r="C7" s="91" t="s">
        <v>417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</row>
    <row r="8" spans="1:12" s="5" customFormat="1" ht="18" customHeight="1" x14ac:dyDescent="0.35">
      <c r="A8" s="49" t="s">
        <v>1</v>
      </c>
      <c r="B8" s="84" t="s">
        <v>418</v>
      </c>
      <c r="C8" s="85" t="s">
        <v>419</v>
      </c>
      <c r="D8" s="43"/>
      <c r="E8" s="44"/>
      <c r="F8" s="45"/>
      <c r="G8" s="46"/>
      <c r="H8" s="47">
        <f t="shared" ref="H8:H47" si="0">D8+E8+F8+G8</f>
        <v>0</v>
      </c>
      <c r="I8" s="48" t="str">
        <f t="shared" ref="I8:I47" si="1">IF(H8&gt;=70,"ผ่าน","ไม่ผ่าน")</f>
        <v>ไม่ผ่าน</v>
      </c>
      <c r="J8" s="50"/>
      <c r="K8" s="50"/>
      <c r="L8" s="50"/>
    </row>
    <row r="9" spans="1:12" s="1" customFormat="1" ht="15" customHeight="1" x14ac:dyDescent="0.35">
      <c r="A9" s="49" t="s">
        <v>2</v>
      </c>
      <c r="B9" s="77" t="s">
        <v>420</v>
      </c>
      <c r="C9" s="78" t="s">
        <v>421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</row>
    <row r="10" spans="1:12" s="1" customFormat="1" ht="15" customHeight="1" x14ac:dyDescent="0.35">
      <c r="A10" s="49" t="s">
        <v>3</v>
      </c>
      <c r="B10" s="77" t="s">
        <v>61</v>
      </c>
      <c r="C10" s="78" t="s">
        <v>422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</row>
    <row r="11" spans="1:12" s="1" customFormat="1" ht="15" customHeight="1" x14ac:dyDescent="0.35">
      <c r="A11" s="49" t="s">
        <v>4</v>
      </c>
      <c r="B11" s="84" t="s">
        <v>423</v>
      </c>
      <c r="C11" s="85" t="s">
        <v>424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</row>
    <row r="12" spans="1:12" s="1" customFormat="1" ht="15" customHeight="1" x14ac:dyDescent="0.35">
      <c r="A12" s="49" t="s">
        <v>5</v>
      </c>
      <c r="B12" s="77" t="s">
        <v>425</v>
      </c>
      <c r="C12" s="78" t="s">
        <v>426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</row>
    <row r="13" spans="1:12" s="1" customFormat="1" ht="15" customHeight="1" x14ac:dyDescent="0.35">
      <c r="A13" s="49" t="s">
        <v>6</v>
      </c>
      <c r="B13" s="77" t="s">
        <v>427</v>
      </c>
      <c r="C13" s="78" t="s">
        <v>428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</row>
    <row r="14" spans="1:12" s="1" customFormat="1" ht="15" customHeight="1" x14ac:dyDescent="0.35">
      <c r="A14" s="49" t="s">
        <v>7</v>
      </c>
      <c r="B14" s="77" t="s">
        <v>429</v>
      </c>
      <c r="C14" s="78" t="s">
        <v>430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</row>
    <row r="15" spans="1:12" s="1" customFormat="1" ht="15" customHeight="1" x14ac:dyDescent="0.35">
      <c r="A15" s="49" t="s">
        <v>8</v>
      </c>
      <c r="B15" s="84" t="s">
        <v>431</v>
      </c>
      <c r="C15" s="85" t="s">
        <v>260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</row>
    <row r="16" spans="1:12" s="1" customFormat="1" ht="15" customHeight="1" x14ac:dyDescent="0.35">
      <c r="A16" s="49" t="s">
        <v>9</v>
      </c>
      <c r="B16" s="84" t="s">
        <v>432</v>
      </c>
      <c r="C16" s="85" t="s">
        <v>433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</row>
    <row r="17" spans="1:12" s="1" customFormat="1" ht="15" customHeight="1" x14ac:dyDescent="0.35">
      <c r="A17" s="49" t="s">
        <v>10</v>
      </c>
      <c r="B17" s="84" t="s">
        <v>434</v>
      </c>
      <c r="C17" s="85" t="s">
        <v>435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</row>
    <row r="18" spans="1:12" s="1" customFormat="1" ht="15" customHeight="1" x14ac:dyDescent="0.35">
      <c r="A18" s="49" t="s">
        <v>11</v>
      </c>
      <c r="B18" s="84" t="s">
        <v>436</v>
      </c>
      <c r="C18" s="85" t="s">
        <v>437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</row>
    <row r="19" spans="1:12" s="1" customFormat="1" ht="15" customHeight="1" x14ac:dyDescent="0.35">
      <c r="A19" s="49" t="s">
        <v>12</v>
      </c>
      <c r="B19" s="77" t="s">
        <v>438</v>
      </c>
      <c r="C19" s="78" t="s">
        <v>439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</row>
    <row r="20" spans="1:12" s="1" customFormat="1" ht="15" customHeight="1" x14ac:dyDescent="0.35">
      <c r="A20" s="49" t="s">
        <v>13</v>
      </c>
      <c r="B20" s="77" t="s">
        <v>440</v>
      </c>
      <c r="C20" s="78" t="s">
        <v>441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</row>
    <row r="21" spans="1:12" s="1" customFormat="1" ht="15" customHeight="1" x14ac:dyDescent="0.35">
      <c r="A21" s="49" t="s">
        <v>14</v>
      </c>
      <c r="B21" s="77" t="s">
        <v>442</v>
      </c>
      <c r="C21" s="78" t="s">
        <v>443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</row>
    <row r="22" spans="1:12" s="1" customFormat="1" ht="15" customHeight="1" x14ac:dyDescent="0.35">
      <c r="A22" s="49" t="s">
        <v>15</v>
      </c>
      <c r="B22" s="84" t="s">
        <v>444</v>
      </c>
      <c r="C22" s="85" t="s">
        <v>445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</row>
    <row r="23" spans="1:12" s="1" customFormat="1" ht="15" customHeight="1" x14ac:dyDescent="0.35">
      <c r="A23" s="49" t="s">
        <v>16</v>
      </c>
      <c r="B23" s="77" t="s">
        <v>446</v>
      </c>
      <c r="C23" s="78" t="s">
        <v>447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</row>
    <row r="24" spans="1:12" s="1" customFormat="1" ht="15" customHeight="1" x14ac:dyDescent="0.35">
      <c r="A24" s="49" t="s">
        <v>17</v>
      </c>
      <c r="B24" s="77" t="s">
        <v>448</v>
      </c>
      <c r="C24" s="78" t="s">
        <v>449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</row>
    <row r="25" spans="1:12" s="1" customFormat="1" ht="15" customHeight="1" x14ac:dyDescent="0.35">
      <c r="A25" s="49" t="s">
        <v>18</v>
      </c>
      <c r="B25" s="77" t="s">
        <v>91</v>
      </c>
      <c r="C25" s="78" t="s">
        <v>450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</row>
    <row r="26" spans="1:12" s="1" customFormat="1" ht="15" customHeight="1" x14ac:dyDescent="0.35">
      <c r="A26" s="49" t="s">
        <v>19</v>
      </c>
      <c r="B26" s="77" t="s">
        <v>451</v>
      </c>
      <c r="C26" s="78" t="s">
        <v>100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</row>
    <row r="27" spans="1:12" s="1" customFormat="1" ht="15" customHeight="1" x14ac:dyDescent="0.35">
      <c r="A27" s="49" t="s">
        <v>20</v>
      </c>
      <c r="B27" s="77" t="s">
        <v>452</v>
      </c>
      <c r="C27" s="78" t="s">
        <v>453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</row>
    <row r="28" spans="1:12" s="1" customFormat="1" ht="15" customHeight="1" x14ac:dyDescent="0.35">
      <c r="A28" s="49" t="s">
        <v>21</v>
      </c>
      <c r="B28" s="84" t="s">
        <v>454</v>
      </c>
      <c r="C28" s="85" t="s">
        <v>455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</row>
    <row r="29" spans="1:12" s="1" customFormat="1" ht="15" customHeight="1" x14ac:dyDescent="0.35">
      <c r="A29" s="49" t="s">
        <v>22</v>
      </c>
      <c r="B29" s="84" t="s">
        <v>456</v>
      </c>
      <c r="C29" s="85" t="s">
        <v>457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</row>
    <row r="30" spans="1:12" s="1" customFormat="1" ht="15" customHeight="1" x14ac:dyDescent="0.35">
      <c r="A30" s="49" t="s">
        <v>23</v>
      </c>
      <c r="B30" s="84" t="s">
        <v>458</v>
      </c>
      <c r="C30" s="85" t="s">
        <v>459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</row>
    <row r="31" spans="1:12" s="1" customFormat="1" ht="15" customHeight="1" x14ac:dyDescent="0.35">
      <c r="A31" s="49" t="s">
        <v>24</v>
      </c>
      <c r="B31" s="84" t="s">
        <v>460</v>
      </c>
      <c r="C31" s="85" t="s">
        <v>461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</row>
    <row r="32" spans="1:12" s="1" customFormat="1" ht="15" customHeight="1" x14ac:dyDescent="0.35">
      <c r="A32" s="49" t="s">
        <v>25</v>
      </c>
      <c r="B32" s="77" t="s">
        <v>462</v>
      </c>
      <c r="C32" s="78" t="s">
        <v>463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</row>
    <row r="33" spans="1:12" s="1" customFormat="1" ht="15" customHeight="1" x14ac:dyDescent="0.35">
      <c r="A33" s="49" t="s">
        <v>26</v>
      </c>
      <c r="B33" s="84" t="s">
        <v>464</v>
      </c>
      <c r="C33" s="85" t="s">
        <v>465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</row>
    <row r="34" spans="1:12" s="1" customFormat="1" ht="15" customHeight="1" x14ac:dyDescent="0.35">
      <c r="A34" s="49" t="s">
        <v>27</v>
      </c>
      <c r="B34" s="77" t="s">
        <v>466</v>
      </c>
      <c r="C34" s="78" t="s">
        <v>467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</row>
    <row r="35" spans="1:12" s="1" customFormat="1" ht="15" customHeight="1" x14ac:dyDescent="0.35">
      <c r="A35" s="49" t="s">
        <v>28</v>
      </c>
      <c r="B35" s="77" t="s">
        <v>468</v>
      </c>
      <c r="C35" s="78" t="s">
        <v>469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</row>
    <row r="36" spans="1:12" s="1" customFormat="1" ht="15" customHeight="1" x14ac:dyDescent="0.35">
      <c r="A36" s="49" t="s">
        <v>29</v>
      </c>
      <c r="B36" s="77" t="s">
        <v>470</v>
      </c>
      <c r="C36" s="78" t="s">
        <v>471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</row>
    <row r="37" spans="1:12" s="1" customFormat="1" ht="15" customHeight="1" x14ac:dyDescent="0.35">
      <c r="A37" s="49" t="s">
        <v>30</v>
      </c>
      <c r="B37" s="77" t="s">
        <v>472</v>
      </c>
      <c r="C37" s="78" t="s">
        <v>473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</row>
    <row r="38" spans="1:12" s="1" customFormat="1" ht="15" customHeight="1" x14ac:dyDescent="0.35">
      <c r="A38" s="49" t="s">
        <v>31</v>
      </c>
      <c r="B38" s="77" t="s">
        <v>474</v>
      </c>
      <c r="C38" s="78" t="s">
        <v>475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</row>
    <row r="39" spans="1:12" s="7" customFormat="1" ht="15" customHeight="1" x14ac:dyDescent="0.35">
      <c r="A39" s="49" t="s">
        <v>32</v>
      </c>
      <c r="B39" s="77" t="s">
        <v>253</v>
      </c>
      <c r="C39" s="78" t="s">
        <v>476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</row>
    <row r="40" spans="1:12" s="1" customFormat="1" ht="15" customHeight="1" x14ac:dyDescent="0.35">
      <c r="A40" s="49" t="s">
        <v>33</v>
      </c>
      <c r="B40" s="77" t="s">
        <v>477</v>
      </c>
      <c r="C40" s="78" t="s">
        <v>478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</row>
    <row r="41" spans="1:12" s="1" customFormat="1" ht="15" customHeight="1" x14ac:dyDescent="0.35">
      <c r="A41" s="49" t="s">
        <v>34</v>
      </c>
      <c r="B41" s="77" t="s">
        <v>479</v>
      </c>
      <c r="C41" s="78" t="s">
        <v>480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</row>
    <row r="42" spans="1:12" s="1" customFormat="1" ht="15" customHeight="1" x14ac:dyDescent="0.35">
      <c r="A42" s="49" t="s">
        <v>35</v>
      </c>
      <c r="B42" s="77" t="s">
        <v>481</v>
      </c>
      <c r="C42" s="78" t="s">
        <v>482</v>
      </c>
      <c r="D42" s="43"/>
      <c r="E42" s="44"/>
      <c r="F42" s="45"/>
      <c r="G42" s="46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</row>
    <row r="43" spans="1:12" s="1" customFormat="1" ht="15" customHeight="1" x14ac:dyDescent="0.35">
      <c r="A43" s="49" t="s">
        <v>36</v>
      </c>
      <c r="B43" s="77" t="s">
        <v>483</v>
      </c>
      <c r="C43" s="78" t="s">
        <v>484</v>
      </c>
      <c r="D43" s="43"/>
      <c r="E43" s="44"/>
      <c r="F43" s="45"/>
      <c r="G43" s="46"/>
      <c r="H43" s="47">
        <f t="shared" si="0"/>
        <v>0</v>
      </c>
      <c r="I43" s="48" t="str">
        <f t="shared" si="1"/>
        <v>ไม่ผ่าน</v>
      </c>
      <c r="J43" s="51"/>
      <c r="K43" s="51"/>
      <c r="L43" s="51"/>
    </row>
    <row r="44" spans="1:12" s="1" customFormat="1" ht="15" customHeight="1" x14ac:dyDescent="0.35">
      <c r="A44" s="49" t="s">
        <v>37</v>
      </c>
      <c r="B44" s="77" t="s">
        <v>485</v>
      </c>
      <c r="C44" s="78" t="s">
        <v>486</v>
      </c>
      <c r="D44" s="43"/>
      <c r="E44" s="44"/>
      <c r="F44" s="45"/>
      <c r="G44" s="46"/>
      <c r="H44" s="47">
        <f t="shared" si="0"/>
        <v>0</v>
      </c>
      <c r="I44" s="48" t="str">
        <f t="shared" si="1"/>
        <v>ไม่ผ่าน</v>
      </c>
      <c r="J44" s="51"/>
      <c r="K44" s="51"/>
      <c r="L44" s="51"/>
    </row>
    <row r="45" spans="1:12" s="1" customFormat="1" ht="15" customHeight="1" x14ac:dyDescent="0.35">
      <c r="A45" s="49" t="s">
        <v>38</v>
      </c>
      <c r="B45" s="77" t="s">
        <v>487</v>
      </c>
      <c r="C45" s="78" t="s">
        <v>488</v>
      </c>
      <c r="D45" s="43"/>
      <c r="E45" s="44"/>
      <c r="F45" s="45"/>
      <c r="G45" s="46"/>
      <c r="H45" s="47">
        <f t="shared" si="0"/>
        <v>0</v>
      </c>
      <c r="I45" s="48" t="str">
        <f t="shared" si="1"/>
        <v>ไม่ผ่าน</v>
      </c>
      <c r="J45" s="51"/>
      <c r="K45" s="51"/>
      <c r="L45" s="51"/>
    </row>
    <row r="46" spans="1:12" s="1" customFormat="1" ht="15" customHeight="1" x14ac:dyDescent="0.35">
      <c r="A46" s="49" t="s">
        <v>39</v>
      </c>
      <c r="B46" s="77" t="s">
        <v>489</v>
      </c>
      <c r="C46" s="78" t="s">
        <v>490</v>
      </c>
      <c r="D46" s="43"/>
      <c r="E46" s="44"/>
      <c r="F46" s="45"/>
      <c r="G46" s="46"/>
      <c r="H46" s="47">
        <f t="shared" si="0"/>
        <v>0</v>
      </c>
      <c r="I46" s="48" t="str">
        <f t="shared" si="1"/>
        <v>ไม่ผ่าน</v>
      </c>
      <c r="J46" s="51"/>
      <c r="K46" s="51"/>
      <c r="L46" s="51"/>
    </row>
    <row r="47" spans="1:12" s="1" customFormat="1" ht="15" customHeight="1" x14ac:dyDescent="0.35">
      <c r="A47" s="49" t="s">
        <v>40</v>
      </c>
      <c r="B47" s="77" t="s">
        <v>491</v>
      </c>
      <c r="C47" s="78" t="s">
        <v>492</v>
      </c>
      <c r="D47" s="43"/>
      <c r="E47" s="44"/>
      <c r="F47" s="45"/>
      <c r="G47" s="46"/>
      <c r="H47" s="47">
        <f t="shared" si="0"/>
        <v>0</v>
      </c>
      <c r="I47" s="48" t="str">
        <f t="shared" si="1"/>
        <v>ไม่ผ่าน</v>
      </c>
      <c r="J47" s="51"/>
      <c r="K47" s="51"/>
      <c r="L47" s="51"/>
    </row>
    <row r="48" spans="1:12" ht="18" customHeight="1" x14ac:dyDescent="0.3">
      <c r="A48" s="52"/>
      <c r="B48" s="53" t="s">
        <v>51</v>
      </c>
      <c r="C48" s="54"/>
      <c r="D48" s="55"/>
      <c r="E48" s="54"/>
      <c r="F48" s="54"/>
      <c r="G48" s="54"/>
      <c r="H48" s="56" t="s">
        <v>723</v>
      </c>
      <c r="I48" s="57">
        <f>COUNTIF(I7:I47,"ผ่าน")</f>
        <v>0</v>
      </c>
      <c r="J48" s="58"/>
      <c r="K48" s="58"/>
      <c r="L48" s="58"/>
    </row>
    <row r="49" spans="1:12" ht="16.5" customHeight="1" x14ac:dyDescent="0.3">
      <c r="A49" s="59"/>
      <c r="B49" s="60" t="s">
        <v>52</v>
      </c>
      <c r="C49" s="60"/>
      <c r="D49" s="61"/>
      <c r="E49" s="60"/>
      <c r="F49" s="60"/>
      <c r="G49" s="60"/>
      <c r="H49" s="57" t="s">
        <v>724</v>
      </c>
      <c r="I49" s="57">
        <f>COUNTIF(I7:I47,"ไม่ผ่าน")</f>
        <v>41</v>
      </c>
      <c r="J49" s="58"/>
      <c r="K49" s="58"/>
      <c r="L49" s="58"/>
    </row>
    <row r="50" spans="1:12" ht="18" x14ac:dyDescent="0.3">
      <c r="A50" s="62"/>
      <c r="B50" s="63"/>
      <c r="C50" s="63"/>
      <c r="D50" s="63"/>
      <c r="E50" s="63"/>
      <c r="F50" s="63"/>
      <c r="G50" s="63"/>
      <c r="H50" s="64"/>
      <c r="I50" s="64"/>
      <c r="J50" s="58"/>
      <c r="K50" s="58"/>
      <c r="L50" s="58"/>
    </row>
    <row r="51" spans="1:12" ht="18" x14ac:dyDescent="0.3">
      <c r="A51" s="62"/>
      <c r="B51" s="65" t="s">
        <v>53</v>
      </c>
      <c r="C51" s="63"/>
      <c r="D51" s="63"/>
      <c r="E51" s="63"/>
      <c r="F51" s="63"/>
      <c r="G51" s="63"/>
      <c r="H51" s="64"/>
      <c r="I51" s="64"/>
      <c r="J51" s="58"/>
      <c r="K51" s="58"/>
      <c r="L51" s="58"/>
    </row>
    <row r="52" spans="1:12" ht="18" x14ac:dyDescent="0.3">
      <c r="A52" s="62"/>
      <c r="B52" s="63"/>
      <c r="C52" s="62"/>
      <c r="D52" s="63"/>
      <c r="E52" s="63"/>
      <c r="F52" s="63"/>
      <c r="G52" s="63"/>
      <c r="H52" s="64"/>
      <c r="I52" s="64"/>
      <c r="J52" s="58"/>
      <c r="K52" s="58"/>
      <c r="L52" s="58"/>
    </row>
    <row r="53" spans="1:12" ht="18" x14ac:dyDescent="0.3">
      <c r="A53" s="62"/>
      <c r="B53" s="63"/>
      <c r="C53" s="62"/>
      <c r="D53" s="66" t="s">
        <v>54</v>
      </c>
      <c r="E53" s="67"/>
      <c r="F53" s="66"/>
      <c r="G53" s="68"/>
      <c r="H53" s="64"/>
      <c r="I53" s="64"/>
      <c r="J53" s="58"/>
      <c r="K53" s="58"/>
      <c r="L53" s="58"/>
    </row>
    <row r="54" spans="1:12" ht="18" x14ac:dyDescent="0.3">
      <c r="A54" s="62"/>
      <c r="B54" s="58"/>
      <c r="C54" s="58"/>
      <c r="D54" s="66" t="s">
        <v>56</v>
      </c>
      <c r="E54" s="66"/>
      <c r="F54" s="66"/>
      <c r="G54" s="68"/>
      <c r="H54" s="64"/>
      <c r="I54" s="64"/>
      <c r="J54" s="58"/>
      <c r="K54" s="58"/>
      <c r="L54" s="58"/>
    </row>
    <row r="55" spans="1:12" ht="18" x14ac:dyDescent="0.3">
      <c r="A55" s="58"/>
      <c r="B55" s="58"/>
      <c r="C55" s="58"/>
      <c r="D55" s="69" t="s">
        <v>55</v>
      </c>
      <c r="E55" s="69"/>
      <c r="F55" s="66"/>
      <c r="G55" s="58"/>
      <c r="H55" s="58"/>
      <c r="I55" s="58"/>
      <c r="J55" s="58"/>
      <c r="K55" s="58"/>
      <c r="L55" s="58"/>
    </row>
    <row r="56" spans="1:12" x14ac:dyDescent="0.3">
      <c r="A56" s="58"/>
      <c r="B56" s="58"/>
      <c r="C56" s="58"/>
      <c r="D56" s="68"/>
      <c r="E56" s="68"/>
      <c r="F56" s="58"/>
      <c r="G56" s="58"/>
      <c r="H56" s="58"/>
      <c r="I56" s="58"/>
      <c r="J56" s="58"/>
      <c r="K56" s="58"/>
      <c r="L56" s="58"/>
    </row>
    <row r="57" spans="1:12" ht="17.399999999999999" x14ac:dyDescent="0.3">
      <c r="A57" s="58"/>
      <c r="B57" s="70" t="s">
        <v>711</v>
      </c>
      <c r="C57" s="71" t="s">
        <v>712</v>
      </c>
      <c r="D57" s="70" t="s">
        <v>713</v>
      </c>
      <c r="E57" s="70"/>
      <c r="F57" s="70" t="s">
        <v>714</v>
      </c>
      <c r="G57" s="70"/>
      <c r="H57" s="58"/>
      <c r="I57" s="58"/>
      <c r="J57" s="58"/>
      <c r="K57" s="58"/>
      <c r="L57" s="58"/>
    </row>
    <row r="58" spans="1:12" ht="17.399999999999999" x14ac:dyDescent="0.3">
      <c r="A58" s="58"/>
      <c r="B58" s="70"/>
      <c r="C58" s="72" t="s">
        <v>721</v>
      </c>
      <c r="D58" s="73" t="s">
        <v>715</v>
      </c>
      <c r="E58" s="74"/>
      <c r="F58" s="75">
        <f>COUNTIF(H7:H47,"&gt;=112")</f>
        <v>0</v>
      </c>
      <c r="G58" s="76"/>
      <c r="H58" s="58"/>
      <c r="I58" s="58"/>
      <c r="J58" s="58"/>
      <c r="K58" s="58"/>
      <c r="L58" s="58"/>
    </row>
    <row r="59" spans="1:12" ht="17.399999999999999" x14ac:dyDescent="0.3">
      <c r="A59" s="58"/>
      <c r="B59" s="70"/>
      <c r="C59" s="72" t="s">
        <v>720</v>
      </c>
      <c r="D59" s="73" t="s">
        <v>722</v>
      </c>
      <c r="E59" s="74"/>
      <c r="F59" s="75">
        <f>SUMPRODUCT((H7:H47&gt;=91)*(H7:H47&lt;=111))</f>
        <v>0</v>
      </c>
      <c r="G59" s="76"/>
      <c r="H59" s="58"/>
      <c r="I59" s="58"/>
      <c r="J59" s="58"/>
      <c r="K59" s="58"/>
      <c r="L59" s="58"/>
    </row>
    <row r="60" spans="1:12" ht="17.399999999999999" x14ac:dyDescent="0.3">
      <c r="A60" s="58"/>
      <c r="B60" s="70"/>
      <c r="C60" s="72" t="s">
        <v>719</v>
      </c>
      <c r="D60" s="73" t="s">
        <v>716</v>
      </c>
      <c r="E60" s="74"/>
      <c r="F60" s="75">
        <f>SUMPRODUCT((H7:H47&gt;=70)*(H7:H47&lt;=90))</f>
        <v>0</v>
      </c>
      <c r="G60" s="76"/>
      <c r="H60" s="58"/>
      <c r="I60" s="58"/>
      <c r="J60" s="58"/>
      <c r="K60" s="58"/>
      <c r="L60" s="58"/>
    </row>
    <row r="61" spans="1:12" ht="17.399999999999999" x14ac:dyDescent="0.3">
      <c r="A61" s="58"/>
      <c r="B61" s="70"/>
      <c r="C61" s="72" t="s">
        <v>718</v>
      </c>
      <c r="D61" s="73" t="s">
        <v>717</v>
      </c>
      <c r="E61" s="74"/>
      <c r="F61" s="75">
        <f>COUNTIF(H7:H47,"&lt;=69")</f>
        <v>41</v>
      </c>
      <c r="G61" s="76"/>
      <c r="H61" s="58"/>
      <c r="I61" s="58"/>
      <c r="J61" s="58"/>
      <c r="K61" s="58"/>
      <c r="L61" s="58"/>
    </row>
    <row r="62" spans="1:12" x14ac:dyDescent="0.3">
      <c r="A62" s="58"/>
      <c r="B62" s="58"/>
      <c r="C62" s="58"/>
      <c r="D62" s="68"/>
      <c r="E62" s="68"/>
      <c r="F62" s="58"/>
      <c r="G62" s="58"/>
      <c r="H62" s="58"/>
      <c r="I62" s="58"/>
      <c r="J62" s="58"/>
      <c r="K62" s="58"/>
      <c r="L62" s="58"/>
    </row>
    <row r="63" spans="1:12" x14ac:dyDescent="0.3">
      <c r="A63" s="58"/>
      <c r="B63" s="58"/>
      <c r="C63" s="58"/>
      <c r="D63" s="68"/>
      <c r="E63" s="68"/>
      <c r="F63" s="58"/>
      <c r="G63" s="58"/>
      <c r="H63" s="58"/>
      <c r="I63" s="58"/>
      <c r="J63" s="58"/>
      <c r="K63" s="58"/>
      <c r="L63" s="58"/>
    </row>
    <row r="64" spans="1:12" x14ac:dyDescent="0.3">
      <c r="A64" s="58"/>
      <c r="B64" s="58"/>
      <c r="C64" s="58"/>
      <c r="D64" s="68"/>
      <c r="E64" s="68"/>
      <c r="F64" s="58"/>
      <c r="G64" s="58"/>
      <c r="H64" s="58"/>
      <c r="I64" s="58"/>
      <c r="J64" s="58"/>
      <c r="K64" s="58"/>
      <c r="L64" s="58"/>
    </row>
  </sheetData>
  <mergeCells count="15">
    <mergeCell ref="A1:I1"/>
    <mergeCell ref="A2:I2"/>
    <mergeCell ref="A3:I3"/>
    <mergeCell ref="D55:E55"/>
    <mergeCell ref="B57:B61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zoomScale="32" zoomScaleNormal="32" zoomScalePageLayoutView="110" workbookViewId="0">
      <selection activeCell="L5" sqref="A5:L69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10" width="8.109375" style="20" customWidth="1"/>
    <col min="11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2" s="3" customFormat="1" ht="21" x14ac:dyDescent="0.4">
      <c r="A1" s="26" t="s">
        <v>493</v>
      </c>
      <c r="B1" s="26"/>
      <c r="C1" s="26"/>
      <c r="D1" s="26"/>
      <c r="E1" s="26"/>
      <c r="F1" s="26"/>
      <c r="G1" s="26"/>
      <c r="H1" s="26"/>
      <c r="I1" s="26"/>
      <c r="J1" s="22"/>
    </row>
    <row r="2" spans="1:12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23"/>
      <c r="K2" s="6"/>
    </row>
    <row r="3" spans="1:12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23"/>
      <c r="K3" s="6"/>
    </row>
    <row r="4" spans="1:12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23"/>
      <c r="K4" s="6"/>
    </row>
    <row r="5" spans="1:12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  <c r="L5" s="31"/>
    </row>
    <row r="6" spans="1:12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</row>
    <row r="7" spans="1:12" s="3" customFormat="1" ht="21" x14ac:dyDescent="0.35">
      <c r="A7" s="40">
        <v>1</v>
      </c>
      <c r="B7" s="77" t="s">
        <v>494</v>
      </c>
      <c r="C7" s="78" t="s">
        <v>495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</row>
    <row r="8" spans="1:12" s="5" customFormat="1" ht="18" customHeight="1" x14ac:dyDescent="0.35">
      <c r="A8" s="49" t="s">
        <v>1</v>
      </c>
      <c r="B8" s="84" t="s">
        <v>496</v>
      </c>
      <c r="C8" s="85" t="s">
        <v>497</v>
      </c>
      <c r="D8" s="43"/>
      <c r="E8" s="44"/>
      <c r="F8" s="45"/>
      <c r="G8" s="46"/>
      <c r="H8" s="47">
        <f t="shared" ref="H8:H44" si="0">D8+E8+F8+G8</f>
        <v>0</v>
      </c>
      <c r="I8" s="48" t="str">
        <f t="shared" ref="I8:I44" si="1">IF(H8&gt;=70,"ผ่าน","ไม่ผ่าน")</f>
        <v>ไม่ผ่าน</v>
      </c>
      <c r="J8" s="50"/>
      <c r="K8" s="50"/>
      <c r="L8" s="50"/>
    </row>
    <row r="9" spans="1:12" s="1" customFormat="1" ht="15" customHeight="1" x14ac:dyDescent="0.35">
      <c r="A9" s="49" t="s">
        <v>2</v>
      </c>
      <c r="B9" s="84" t="s">
        <v>498</v>
      </c>
      <c r="C9" s="85" t="s">
        <v>499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</row>
    <row r="10" spans="1:12" s="1" customFormat="1" ht="15" customHeight="1" x14ac:dyDescent="0.35">
      <c r="A10" s="49" t="s">
        <v>3</v>
      </c>
      <c r="B10" s="77" t="s">
        <v>500</v>
      </c>
      <c r="C10" s="78" t="s">
        <v>501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</row>
    <row r="11" spans="1:12" s="1" customFormat="1" ht="15" customHeight="1" x14ac:dyDescent="0.35">
      <c r="A11" s="49" t="s">
        <v>4</v>
      </c>
      <c r="B11" s="77" t="s">
        <v>502</v>
      </c>
      <c r="C11" s="78" t="s">
        <v>503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</row>
    <row r="12" spans="1:12" s="1" customFormat="1" ht="15" customHeight="1" x14ac:dyDescent="0.35">
      <c r="A12" s="49" t="s">
        <v>5</v>
      </c>
      <c r="B12" s="77" t="s">
        <v>184</v>
      </c>
      <c r="C12" s="78" t="s">
        <v>504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</row>
    <row r="13" spans="1:12" s="1" customFormat="1" ht="15" customHeight="1" x14ac:dyDescent="0.35">
      <c r="A13" s="49" t="s">
        <v>6</v>
      </c>
      <c r="B13" s="77" t="s">
        <v>368</v>
      </c>
      <c r="C13" s="78" t="s">
        <v>505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</row>
    <row r="14" spans="1:12" s="1" customFormat="1" ht="15" customHeight="1" x14ac:dyDescent="0.35">
      <c r="A14" s="49" t="s">
        <v>7</v>
      </c>
      <c r="B14" s="77" t="s">
        <v>506</v>
      </c>
      <c r="C14" s="78" t="s">
        <v>507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</row>
    <row r="15" spans="1:12" s="1" customFormat="1" ht="15" customHeight="1" x14ac:dyDescent="0.35">
      <c r="A15" s="49" t="s">
        <v>8</v>
      </c>
      <c r="B15" s="84" t="s">
        <v>388</v>
      </c>
      <c r="C15" s="85" t="s">
        <v>508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</row>
    <row r="16" spans="1:12" s="1" customFormat="1" ht="15" customHeight="1" x14ac:dyDescent="0.35">
      <c r="A16" s="49" t="s">
        <v>9</v>
      </c>
      <c r="B16" s="84" t="s">
        <v>509</v>
      </c>
      <c r="C16" s="85" t="s">
        <v>510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</row>
    <row r="17" spans="1:12" s="1" customFormat="1" ht="15" customHeight="1" x14ac:dyDescent="0.35">
      <c r="A17" s="49" t="s">
        <v>10</v>
      </c>
      <c r="B17" s="84" t="s">
        <v>511</v>
      </c>
      <c r="C17" s="85" t="s">
        <v>512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</row>
    <row r="18" spans="1:12" s="1" customFormat="1" ht="15" customHeight="1" x14ac:dyDescent="0.35">
      <c r="A18" s="49" t="s">
        <v>11</v>
      </c>
      <c r="B18" s="77" t="s">
        <v>513</v>
      </c>
      <c r="C18" s="78" t="s">
        <v>514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</row>
    <row r="19" spans="1:12" s="1" customFormat="1" ht="15" customHeight="1" x14ac:dyDescent="0.35">
      <c r="A19" s="49" t="s">
        <v>12</v>
      </c>
      <c r="B19" s="84" t="s">
        <v>515</v>
      </c>
      <c r="C19" s="85" t="s">
        <v>516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</row>
    <row r="20" spans="1:12" s="1" customFormat="1" ht="15" customHeight="1" x14ac:dyDescent="0.35">
      <c r="A20" s="49" t="s">
        <v>13</v>
      </c>
      <c r="B20" s="84" t="s">
        <v>517</v>
      </c>
      <c r="C20" s="85" t="s">
        <v>482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</row>
    <row r="21" spans="1:12" s="1" customFormat="1" ht="15" customHeight="1" x14ac:dyDescent="0.35">
      <c r="A21" s="49" t="s">
        <v>14</v>
      </c>
      <c r="B21" s="77" t="s">
        <v>518</v>
      </c>
      <c r="C21" s="78" t="s">
        <v>519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</row>
    <row r="22" spans="1:12" s="1" customFormat="1" ht="15" customHeight="1" x14ac:dyDescent="0.35">
      <c r="A22" s="49" t="s">
        <v>15</v>
      </c>
      <c r="B22" s="77" t="s">
        <v>95</v>
      </c>
      <c r="C22" s="78" t="s">
        <v>346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</row>
    <row r="23" spans="1:12" s="1" customFormat="1" ht="15" customHeight="1" x14ac:dyDescent="0.35">
      <c r="A23" s="49" t="s">
        <v>16</v>
      </c>
      <c r="B23" s="77" t="s">
        <v>520</v>
      </c>
      <c r="C23" s="78" t="s">
        <v>521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  <c r="L23" s="51"/>
    </row>
    <row r="24" spans="1:12" s="1" customFormat="1" ht="15" customHeight="1" x14ac:dyDescent="0.35">
      <c r="A24" s="49" t="s">
        <v>17</v>
      </c>
      <c r="B24" s="84" t="s">
        <v>522</v>
      </c>
      <c r="C24" s="85" t="s">
        <v>523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  <c r="L24" s="51"/>
    </row>
    <row r="25" spans="1:12" s="1" customFormat="1" ht="15" customHeight="1" x14ac:dyDescent="0.35">
      <c r="A25" s="49" t="s">
        <v>18</v>
      </c>
      <c r="B25" s="84" t="s">
        <v>158</v>
      </c>
      <c r="C25" s="85" t="s">
        <v>524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  <c r="L25" s="51"/>
    </row>
    <row r="26" spans="1:12" s="1" customFormat="1" ht="15" customHeight="1" x14ac:dyDescent="0.35">
      <c r="A26" s="49" t="s">
        <v>19</v>
      </c>
      <c r="B26" s="84" t="s">
        <v>525</v>
      </c>
      <c r="C26" s="85" t="s">
        <v>526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  <c r="L26" s="51"/>
    </row>
    <row r="27" spans="1:12" s="1" customFormat="1" ht="15" customHeight="1" x14ac:dyDescent="0.35">
      <c r="A27" s="49" t="s">
        <v>20</v>
      </c>
      <c r="B27" s="84" t="s">
        <v>527</v>
      </c>
      <c r="C27" s="85" t="s">
        <v>528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  <c r="L27" s="51"/>
    </row>
    <row r="28" spans="1:12" s="1" customFormat="1" ht="15" customHeight="1" x14ac:dyDescent="0.35">
      <c r="A28" s="49" t="s">
        <v>21</v>
      </c>
      <c r="B28" s="84" t="s">
        <v>529</v>
      </c>
      <c r="C28" s="85" t="s">
        <v>530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  <c r="L28" s="51"/>
    </row>
    <row r="29" spans="1:12" s="1" customFormat="1" ht="15" customHeight="1" x14ac:dyDescent="0.35">
      <c r="A29" s="49" t="s">
        <v>22</v>
      </c>
      <c r="B29" s="84" t="s">
        <v>531</v>
      </c>
      <c r="C29" s="85" t="s">
        <v>532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  <c r="L29" s="51"/>
    </row>
    <row r="30" spans="1:12" s="1" customFormat="1" ht="15" customHeight="1" x14ac:dyDescent="0.35">
      <c r="A30" s="49" t="s">
        <v>23</v>
      </c>
      <c r="B30" s="77" t="s">
        <v>533</v>
      </c>
      <c r="C30" s="78" t="s">
        <v>534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  <c r="L30" s="51"/>
    </row>
    <row r="31" spans="1:12" s="1" customFormat="1" ht="15" customHeight="1" x14ac:dyDescent="0.35">
      <c r="A31" s="49" t="s">
        <v>24</v>
      </c>
      <c r="B31" s="77" t="s">
        <v>101</v>
      </c>
      <c r="C31" s="78" t="s">
        <v>535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  <c r="L31" s="51"/>
    </row>
    <row r="32" spans="1:12" s="1" customFormat="1" ht="15" customHeight="1" x14ac:dyDescent="0.35">
      <c r="A32" s="49" t="s">
        <v>25</v>
      </c>
      <c r="B32" s="77" t="s">
        <v>119</v>
      </c>
      <c r="C32" s="78" t="s">
        <v>536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  <c r="L32" s="51"/>
    </row>
    <row r="33" spans="1:12" s="1" customFormat="1" ht="15" customHeight="1" x14ac:dyDescent="0.35">
      <c r="A33" s="49" t="s">
        <v>26</v>
      </c>
      <c r="B33" s="77" t="s">
        <v>537</v>
      </c>
      <c r="C33" s="78" t="s">
        <v>538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  <c r="L33" s="51"/>
    </row>
    <row r="34" spans="1:12" s="1" customFormat="1" ht="15" customHeight="1" x14ac:dyDescent="0.35">
      <c r="A34" s="49" t="s">
        <v>27</v>
      </c>
      <c r="B34" s="77" t="s">
        <v>539</v>
      </c>
      <c r="C34" s="78" t="s">
        <v>540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  <c r="L34" s="51"/>
    </row>
    <row r="35" spans="1:12" s="1" customFormat="1" ht="15" customHeight="1" x14ac:dyDescent="0.35">
      <c r="A35" s="49" t="s">
        <v>28</v>
      </c>
      <c r="B35" s="77" t="s">
        <v>541</v>
      </c>
      <c r="C35" s="78" t="s">
        <v>542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  <c r="L35" s="51"/>
    </row>
    <row r="36" spans="1:12" s="1" customFormat="1" ht="15" customHeight="1" x14ac:dyDescent="0.35">
      <c r="A36" s="49" t="s">
        <v>29</v>
      </c>
      <c r="B36" s="77" t="s">
        <v>543</v>
      </c>
      <c r="C36" s="78" t="s">
        <v>544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  <c r="L36" s="51"/>
    </row>
    <row r="37" spans="1:12" s="1" customFormat="1" ht="15" customHeight="1" x14ac:dyDescent="0.35">
      <c r="A37" s="49" t="s">
        <v>30</v>
      </c>
      <c r="B37" s="77" t="s">
        <v>79</v>
      </c>
      <c r="C37" s="78" t="s">
        <v>545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  <c r="L37" s="51"/>
    </row>
    <row r="38" spans="1:12" s="1" customFormat="1" ht="15" customHeight="1" x14ac:dyDescent="0.35">
      <c r="A38" s="49" t="s">
        <v>31</v>
      </c>
      <c r="B38" s="77" t="s">
        <v>546</v>
      </c>
      <c r="C38" s="78" t="s">
        <v>547</v>
      </c>
      <c r="D38" s="43"/>
      <c r="E38" s="44"/>
      <c r="F38" s="45"/>
      <c r="G38" s="46"/>
      <c r="H38" s="47">
        <f t="shared" si="0"/>
        <v>0</v>
      </c>
      <c r="I38" s="48" t="str">
        <f t="shared" si="1"/>
        <v>ไม่ผ่าน</v>
      </c>
      <c r="J38" s="51"/>
      <c r="K38" s="51"/>
      <c r="L38" s="51"/>
    </row>
    <row r="39" spans="1:12" s="7" customFormat="1" ht="15" customHeight="1" x14ac:dyDescent="0.35">
      <c r="A39" s="49" t="s">
        <v>32</v>
      </c>
      <c r="B39" s="77" t="s">
        <v>548</v>
      </c>
      <c r="C39" s="78" t="s">
        <v>549</v>
      </c>
      <c r="D39" s="43"/>
      <c r="E39" s="44"/>
      <c r="F39" s="45"/>
      <c r="G39" s="46"/>
      <c r="H39" s="47">
        <f t="shared" si="0"/>
        <v>0</v>
      </c>
      <c r="I39" s="48" t="str">
        <f t="shared" si="1"/>
        <v>ไม่ผ่าน</v>
      </c>
      <c r="J39" s="89"/>
      <c r="K39" s="89"/>
      <c r="L39" s="89"/>
    </row>
    <row r="40" spans="1:12" s="1" customFormat="1" ht="15" customHeight="1" x14ac:dyDescent="0.35">
      <c r="A40" s="49" t="s">
        <v>33</v>
      </c>
      <c r="B40" s="77" t="s">
        <v>550</v>
      </c>
      <c r="C40" s="78" t="s">
        <v>551</v>
      </c>
      <c r="D40" s="43"/>
      <c r="E40" s="44"/>
      <c r="F40" s="45"/>
      <c r="G40" s="46"/>
      <c r="H40" s="47">
        <f t="shared" si="0"/>
        <v>0</v>
      </c>
      <c r="I40" s="48" t="str">
        <f t="shared" si="1"/>
        <v>ไม่ผ่าน</v>
      </c>
      <c r="J40" s="51"/>
      <c r="K40" s="51"/>
      <c r="L40" s="51"/>
    </row>
    <row r="41" spans="1:12" s="1" customFormat="1" ht="15" customHeight="1" x14ac:dyDescent="0.35">
      <c r="A41" s="49" t="s">
        <v>34</v>
      </c>
      <c r="B41" s="77" t="s">
        <v>552</v>
      </c>
      <c r="C41" s="78" t="s">
        <v>553</v>
      </c>
      <c r="D41" s="43"/>
      <c r="E41" s="44"/>
      <c r="F41" s="45"/>
      <c r="G41" s="46"/>
      <c r="H41" s="47">
        <f t="shared" si="0"/>
        <v>0</v>
      </c>
      <c r="I41" s="48" t="str">
        <f t="shared" si="1"/>
        <v>ไม่ผ่าน</v>
      </c>
      <c r="J41" s="51"/>
      <c r="K41" s="51"/>
      <c r="L41" s="51"/>
    </row>
    <row r="42" spans="1:12" s="1" customFormat="1" ht="15" customHeight="1" x14ac:dyDescent="0.35">
      <c r="A42" s="49" t="s">
        <v>35</v>
      </c>
      <c r="B42" s="77" t="s">
        <v>554</v>
      </c>
      <c r="C42" s="78" t="s">
        <v>555</v>
      </c>
      <c r="D42" s="43"/>
      <c r="E42" s="44"/>
      <c r="F42" s="45"/>
      <c r="G42" s="46"/>
      <c r="H42" s="47">
        <f t="shared" si="0"/>
        <v>0</v>
      </c>
      <c r="I42" s="48" t="str">
        <f t="shared" si="1"/>
        <v>ไม่ผ่าน</v>
      </c>
      <c r="J42" s="51"/>
      <c r="K42" s="51"/>
      <c r="L42" s="51"/>
    </row>
    <row r="43" spans="1:12" s="1" customFormat="1" ht="15" customHeight="1" x14ac:dyDescent="0.35">
      <c r="A43" s="49" t="s">
        <v>36</v>
      </c>
      <c r="B43" s="77" t="s">
        <v>556</v>
      </c>
      <c r="C43" s="78" t="s">
        <v>84</v>
      </c>
      <c r="D43" s="43"/>
      <c r="E43" s="44"/>
      <c r="F43" s="45"/>
      <c r="G43" s="46"/>
      <c r="H43" s="47">
        <f t="shared" si="0"/>
        <v>0</v>
      </c>
      <c r="I43" s="48" t="str">
        <f t="shared" si="1"/>
        <v>ไม่ผ่าน</v>
      </c>
      <c r="J43" s="51"/>
      <c r="K43" s="51"/>
      <c r="L43" s="51"/>
    </row>
    <row r="44" spans="1:12" s="1" customFormat="1" ht="15" customHeight="1" x14ac:dyDescent="0.35">
      <c r="A44" s="49" t="s">
        <v>37</v>
      </c>
      <c r="B44" s="77" t="s">
        <v>557</v>
      </c>
      <c r="C44" s="78" t="s">
        <v>558</v>
      </c>
      <c r="D44" s="43"/>
      <c r="E44" s="44"/>
      <c r="F44" s="45"/>
      <c r="G44" s="46"/>
      <c r="H44" s="47">
        <f t="shared" si="0"/>
        <v>0</v>
      </c>
      <c r="I44" s="48" t="str">
        <f t="shared" si="1"/>
        <v>ไม่ผ่าน</v>
      </c>
      <c r="J44" s="51"/>
      <c r="K44" s="51"/>
      <c r="L44" s="51"/>
    </row>
    <row r="45" spans="1:12" ht="18" customHeight="1" x14ac:dyDescent="0.3">
      <c r="A45" s="52"/>
      <c r="B45" s="53" t="s">
        <v>51</v>
      </c>
      <c r="C45" s="54"/>
      <c r="D45" s="55"/>
      <c r="E45" s="54"/>
      <c r="F45" s="54"/>
      <c r="G45" s="54"/>
      <c r="H45" s="56" t="s">
        <v>723</v>
      </c>
      <c r="I45" s="57">
        <f>COUNTIF(I7:I44,"ผ่าน")</f>
        <v>0</v>
      </c>
      <c r="J45" s="58"/>
      <c r="K45" s="58"/>
      <c r="L45" s="58"/>
    </row>
    <row r="46" spans="1:12" ht="16.5" customHeight="1" x14ac:dyDescent="0.3">
      <c r="A46" s="59"/>
      <c r="B46" s="60" t="s">
        <v>52</v>
      </c>
      <c r="C46" s="60"/>
      <c r="D46" s="61"/>
      <c r="E46" s="60"/>
      <c r="F46" s="60"/>
      <c r="G46" s="60"/>
      <c r="H46" s="57" t="s">
        <v>724</v>
      </c>
      <c r="I46" s="57">
        <f>COUNTIF(I7:I44,"ไม่ผ่าน")</f>
        <v>38</v>
      </c>
      <c r="J46" s="58"/>
      <c r="K46" s="58"/>
      <c r="L46" s="58"/>
    </row>
    <row r="47" spans="1:12" ht="18" x14ac:dyDescent="0.3">
      <c r="A47" s="62"/>
      <c r="B47" s="63"/>
      <c r="C47" s="63"/>
      <c r="D47" s="63"/>
      <c r="E47" s="63"/>
      <c r="F47" s="63"/>
      <c r="G47" s="63"/>
      <c r="H47" s="64"/>
      <c r="I47" s="64"/>
      <c r="J47" s="58"/>
      <c r="K47" s="58"/>
      <c r="L47" s="58"/>
    </row>
    <row r="48" spans="1:12" ht="18" x14ac:dyDescent="0.3">
      <c r="A48" s="62"/>
      <c r="B48" s="65" t="s">
        <v>53</v>
      </c>
      <c r="C48" s="63"/>
      <c r="D48" s="63"/>
      <c r="E48" s="63"/>
      <c r="F48" s="63"/>
      <c r="G48" s="63"/>
      <c r="H48" s="64"/>
      <c r="I48" s="64"/>
      <c r="J48" s="58"/>
      <c r="K48" s="58"/>
      <c r="L48" s="58"/>
    </row>
    <row r="49" spans="1:12" ht="18" x14ac:dyDescent="0.3">
      <c r="A49" s="62"/>
      <c r="B49" s="63"/>
      <c r="C49" s="62"/>
      <c r="D49" s="63"/>
      <c r="E49" s="63"/>
      <c r="F49" s="63"/>
      <c r="G49" s="63"/>
      <c r="H49" s="64"/>
      <c r="I49" s="64"/>
      <c r="J49" s="58"/>
      <c r="K49" s="58"/>
      <c r="L49" s="58"/>
    </row>
    <row r="50" spans="1:12" ht="18" x14ac:dyDescent="0.3">
      <c r="A50" s="62"/>
      <c r="B50" s="63"/>
      <c r="C50" s="62"/>
      <c r="D50" s="66" t="s">
        <v>54</v>
      </c>
      <c r="E50" s="67"/>
      <c r="F50" s="66"/>
      <c r="G50" s="68"/>
      <c r="H50" s="64"/>
      <c r="I50" s="64"/>
      <c r="J50" s="58"/>
      <c r="K50" s="58"/>
      <c r="L50" s="58"/>
    </row>
    <row r="51" spans="1:12" ht="18" x14ac:dyDescent="0.3">
      <c r="A51" s="62"/>
      <c r="B51" s="58"/>
      <c r="C51" s="58"/>
      <c r="D51" s="66" t="s">
        <v>56</v>
      </c>
      <c r="E51" s="66"/>
      <c r="F51" s="66"/>
      <c r="G51" s="68"/>
      <c r="H51" s="64"/>
      <c r="I51" s="64"/>
      <c r="J51" s="58"/>
      <c r="K51" s="58"/>
      <c r="L51" s="58"/>
    </row>
    <row r="52" spans="1:12" ht="18" x14ac:dyDescent="0.3">
      <c r="A52" s="58"/>
      <c r="B52" s="58"/>
      <c r="C52" s="58"/>
      <c r="D52" s="69" t="s">
        <v>55</v>
      </c>
      <c r="E52" s="69"/>
      <c r="F52" s="66"/>
      <c r="G52" s="58"/>
      <c r="H52" s="58"/>
      <c r="I52" s="58"/>
      <c r="J52" s="58"/>
      <c r="K52" s="58"/>
      <c r="L52" s="58"/>
    </row>
    <row r="53" spans="1:12" x14ac:dyDescent="0.3">
      <c r="A53" s="58"/>
      <c r="B53" s="58"/>
      <c r="C53" s="58"/>
      <c r="D53" s="68"/>
      <c r="E53" s="68"/>
      <c r="F53" s="58"/>
      <c r="G53" s="58"/>
      <c r="H53" s="58"/>
      <c r="I53" s="58"/>
      <c r="J53" s="58"/>
      <c r="K53" s="58"/>
      <c r="L53" s="58"/>
    </row>
    <row r="54" spans="1:12" ht="17.399999999999999" x14ac:dyDescent="0.3">
      <c r="A54" s="58"/>
      <c r="B54" s="70" t="s">
        <v>711</v>
      </c>
      <c r="C54" s="71" t="s">
        <v>712</v>
      </c>
      <c r="D54" s="70" t="s">
        <v>713</v>
      </c>
      <c r="E54" s="70"/>
      <c r="F54" s="70" t="s">
        <v>714</v>
      </c>
      <c r="G54" s="70"/>
      <c r="H54" s="58"/>
      <c r="I54" s="58"/>
      <c r="J54" s="58"/>
      <c r="K54" s="58"/>
      <c r="L54" s="58"/>
    </row>
    <row r="55" spans="1:12" ht="17.399999999999999" x14ac:dyDescent="0.3">
      <c r="A55" s="58"/>
      <c r="B55" s="70"/>
      <c r="C55" s="72" t="s">
        <v>721</v>
      </c>
      <c r="D55" s="73" t="s">
        <v>715</v>
      </c>
      <c r="E55" s="74"/>
      <c r="F55" s="75">
        <f>COUNTIF(H7:H44,"&gt;=112")</f>
        <v>0</v>
      </c>
      <c r="G55" s="76"/>
      <c r="H55" s="58"/>
      <c r="I55" s="58"/>
      <c r="J55" s="58"/>
      <c r="K55" s="58"/>
      <c r="L55" s="58"/>
    </row>
    <row r="56" spans="1:12" ht="17.399999999999999" x14ac:dyDescent="0.3">
      <c r="A56" s="58"/>
      <c r="B56" s="70"/>
      <c r="C56" s="72" t="s">
        <v>720</v>
      </c>
      <c r="D56" s="73" t="s">
        <v>722</v>
      </c>
      <c r="E56" s="74"/>
      <c r="F56" s="75">
        <f>SUMPRODUCT((H7:H44&gt;=91)*(H7:H44&lt;=111))</f>
        <v>0</v>
      </c>
      <c r="G56" s="76"/>
      <c r="H56" s="58"/>
      <c r="I56" s="58"/>
      <c r="J56" s="58"/>
      <c r="K56" s="58"/>
      <c r="L56" s="58"/>
    </row>
    <row r="57" spans="1:12" ht="17.399999999999999" x14ac:dyDescent="0.3">
      <c r="A57" s="58"/>
      <c r="B57" s="70"/>
      <c r="C57" s="72" t="s">
        <v>719</v>
      </c>
      <c r="D57" s="73" t="s">
        <v>716</v>
      </c>
      <c r="E57" s="74"/>
      <c r="F57" s="75">
        <f>SUMPRODUCT((H7:H44&gt;=70)*(H7:H44&lt;=90))</f>
        <v>0</v>
      </c>
      <c r="G57" s="76"/>
      <c r="H57" s="58"/>
      <c r="I57" s="58"/>
      <c r="J57" s="58"/>
      <c r="K57" s="58"/>
      <c r="L57" s="58"/>
    </row>
    <row r="58" spans="1:12" ht="17.399999999999999" x14ac:dyDescent="0.3">
      <c r="A58" s="58"/>
      <c r="B58" s="70"/>
      <c r="C58" s="72" t="s">
        <v>718</v>
      </c>
      <c r="D58" s="73" t="s">
        <v>717</v>
      </c>
      <c r="E58" s="74"/>
      <c r="F58" s="75">
        <f>COUNTIF(H7:H44,"&lt;=69")</f>
        <v>38</v>
      </c>
      <c r="G58" s="76"/>
      <c r="H58" s="58"/>
      <c r="I58" s="58"/>
      <c r="J58" s="58"/>
      <c r="K58" s="58"/>
      <c r="L58" s="58"/>
    </row>
    <row r="59" spans="1:12" x14ac:dyDescent="0.3">
      <c r="A59" s="58"/>
      <c r="B59" s="58"/>
      <c r="C59" s="58"/>
      <c r="D59" s="68"/>
      <c r="E59" s="68"/>
      <c r="F59" s="58"/>
      <c r="G59" s="58"/>
      <c r="H59" s="58"/>
      <c r="I59" s="58"/>
      <c r="J59" s="58"/>
      <c r="K59" s="58"/>
      <c r="L59" s="58"/>
    </row>
    <row r="60" spans="1:12" x14ac:dyDescent="0.3">
      <c r="A60" s="58"/>
      <c r="B60" s="58"/>
      <c r="C60" s="58"/>
      <c r="D60" s="68"/>
      <c r="E60" s="68"/>
      <c r="F60" s="58"/>
      <c r="G60" s="58"/>
      <c r="H60" s="58"/>
      <c r="I60" s="58"/>
      <c r="J60" s="58"/>
      <c r="K60" s="58"/>
      <c r="L60" s="58"/>
    </row>
    <row r="61" spans="1:12" x14ac:dyDescent="0.3">
      <c r="A61" s="58"/>
      <c r="B61" s="58"/>
      <c r="C61" s="58"/>
      <c r="D61" s="68"/>
      <c r="E61" s="68"/>
      <c r="F61" s="58"/>
      <c r="G61" s="58"/>
      <c r="H61" s="58"/>
      <c r="I61" s="58"/>
      <c r="J61" s="58"/>
      <c r="K61" s="58"/>
      <c r="L61" s="58"/>
    </row>
    <row r="62" spans="1:12" x14ac:dyDescent="0.3">
      <c r="A62" s="58"/>
      <c r="B62" s="58"/>
      <c r="C62" s="58"/>
      <c r="D62" s="68"/>
      <c r="E62" s="68"/>
      <c r="F62" s="58"/>
      <c r="G62" s="58"/>
      <c r="H62" s="58"/>
      <c r="I62" s="58"/>
      <c r="J62" s="58"/>
      <c r="K62" s="58"/>
      <c r="L62" s="58"/>
    </row>
    <row r="63" spans="1:12" x14ac:dyDescent="0.3">
      <c r="A63" s="58"/>
      <c r="B63" s="58"/>
      <c r="C63" s="58"/>
      <c r="D63" s="68"/>
      <c r="E63" s="68"/>
      <c r="F63" s="58"/>
      <c r="G63" s="58"/>
      <c r="H63" s="58"/>
      <c r="I63" s="58"/>
      <c r="J63" s="58"/>
      <c r="K63" s="58"/>
      <c r="L63" s="58"/>
    </row>
    <row r="64" spans="1:12" x14ac:dyDescent="0.3">
      <c r="A64" s="58"/>
      <c r="B64" s="58"/>
      <c r="C64" s="58"/>
      <c r="D64" s="68"/>
      <c r="E64" s="68"/>
      <c r="F64" s="58"/>
      <c r="G64" s="58"/>
      <c r="H64" s="58"/>
      <c r="I64" s="58"/>
      <c r="J64" s="58"/>
      <c r="K64" s="58"/>
      <c r="L64" s="58"/>
    </row>
    <row r="65" spans="1:12" x14ac:dyDescent="0.3">
      <c r="A65" s="58"/>
      <c r="B65" s="58"/>
      <c r="C65" s="58"/>
      <c r="D65" s="68"/>
      <c r="E65" s="68"/>
      <c r="F65" s="58"/>
      <c r="G65" s="58"/>
      <c r="H65" s="58"/>
      <c r="I65" s="58"/>
      <c r="J65" s="58"/>
      <c r="K65" s="58"/>
      <c r="L65" s="58"/>
    </row>
    <row r="66" spans="1:12" x14ac:dyDescent="0.3">
      <c r="A66" s="58"/>
      <c r="B66" s="58"/>
      <c r="C66" s="58"/>
      <c r="D66" s="68"/>
      <c r="E66" s="68"/>
      <c r="F66" s="58"/>
      <c r="G66" s="58"/>
      <c r="H66" s="58"/>
      <c r="I66" s="58"/>
      <c r="J66" s="58"/>
      <c r="K66" s="58"/>
      <c r="L66" s="58"/>
    </row>
    <row r="67" spans="1:12" x14ac:dyDescent="0.3">
      <c r="A67" s="58"/>
      <c r="B67" s="58"/>
      <c r="C67" s="58"/>
      <c r="D67" s="68"/>
      <c r="E67" s="68"/>
      <c r="F67" s="58"/>
      <c r="G67" s="58"/>
      <c r="H67" s="58"/>
      <c r="I67" s="58"/>
      <c r="J67" s="58"/>
      <c r="K67" s="58"/>
      <c r="L67" s="58"/>
    </row>
    <row r="68" spans="1:12" x14ac:dyDescent="0.3">
      <c r="A68" s="58"/>
      <c r="B68" s="58"/>
      <c r="C68" s="58"/>
      <c r="D68" s="68"/>
      <c r="E68" s="68"/>
      <c r="F68" s="58"/>
      <c r="G68" s="58"/>
      <c r="H68" s="58"/>
      <c r="I68" s="58"/>
      <c r="J68" s="58"/>
      <c r="K68" s="58"/>
      <c r="L68" s="58"/>
    </row>
    <row r="69" spans="1:12" x14ac:dyDescent="0.3">
      <c r="A69" s="58"/>
      <c r="B69" s="58"/>
      <c r="C69" s="58"/>
      <c r="D69" s="68"/>
      <c r="E69" s="68"/>
      <c r="F69" s="58"/>
      <c r="G69" s="58"/>
      <c r="H69" s="58"/>
      <c r="I69" s="58"/>
      <c r="J69" s="58"/>
      <c r="K69" s="58"/>
      <c r="L69" s="58"/>
    </row>
  </sheetData>
  <mergeCells count="15">
    <mergeCell ref="A1:I1"/>
    <mergeCell ref="A2:I2"/>
    <mergeCell ref="A3:I3"/>
    <mergeCell ref="D52:E52"/>
    <mergeCell ref="B54:B58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zoomScale="16" zoomScaleNormal="16" zoomScalePageLayoutView="110" workbookViewId="0">
      <selection activeCell="N6" sqref="A6:N37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4" s="3" customFormat="1" ht="21" x14ac:dyDescent="0.4">
      <c r="A1" s="26" t="s">
        <v>559</v>
      </c>
      <c r="B1" s="26"/>
      <c r="C1" s="26"/>
      <c r="D1" s="26"/>
      <c r="E1" s="26"/>
      <c r="F1" s="26"/>
      <c r="G1" s="26"/>
      <c r="H1" s="26"/>
      <c r="I1" s="26"/>
    </row>
    <row r="2" spans="1:14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4" s="3" customFormat="1" ht="21" x14ac:dyDescent="0.4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4"/>
      <c r="K3" s="6"/>
    </row>
    <row r="4" spans="1:14" s="3" customFormat="1" ht="21" x14ac:dyDescent="0.4">
      <c r="A4" s="8" t="s">
        <v>43</v>
      </c>
      <c r="B4" s="21"/>
      <c r="C4" s="21"/>
      <c r="D4" s="21"/>
      <c r="E4" s="21"/>
      <c r="F4" s="21"/>
      <c r="G4" s="21"/>
      <c r="H4" s="21"/>
      <c r="I4" s="21"/>
      <c r="J4" s="4"/>
      <c r="K4" s="6"/>
    </row>
    <row r="5" spans="1:14" s="3" customFormat="1" ht="21" x14ac:dyDescent="0.4">
      <c r="A5" s="9" t="s">
        <v>44</v>
      </c>
      <c r="B5" s="9"/>
      <c r="C5" s="10"/>
      <c r="D5" s="10"/>
      <c r="E5" s="10"/>
      <c r="F5" s="10"/>
      <c r="G5" s="10"/>
      <c r="H5" s="11"/>
      <c r="I5" s="12"/>
      <c r="J5" s="4"/>
      <c r="K5" s="6"/>
    </row>
    <row r="6" spans="1:14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  <c r="L6" s="31"/>
      <c r="M6" s="31"/>
      <c r="N6" s="31"/>
    </row>
    <row r="7" spans="1:14" s="3" customFormat="1" ht="21" x14ac:dyDescent="0.35">
      <c r="A7" s="40">
        <v>1</v>
      </c>
      <c r="B7" s="77" t="s">
        <v>560</v>
      </c>
      <c r="C7" s="78" t="s">
        <v>561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  <c r="L7" s="31"/>
      <c r="M7" s="31"/>
      <c r="N7" s="31"/>
    </row>
    <row r="8" spans="1:14" s="5" customFormat="1" ht="18" customHeight="1" x14ac:dyDescent="0.35">
      <c r="A8" s="49" t="s">
        <v>1</v>
      </c>
      <c r="B8" s="84" t="s">
        <v>562</v>
      </c>
      <c r="C8" s="85" t="s">
        <v>563</v>
      </c>
      <c r="D8" s="43"/>
      <c r="E8" s="44"/>
      <c r="F8" s="45"/>
      <c r="G8" s="46"/>
      <c r="H8" s="47">
        <f t="shared" ref="H8:H22" si="0">D8+E8+F8+G8</f>
        <v>0</v>
      </c>
      <c r="I8" s="48" t="str">
        <f t="shared" ref="I8:I22" si="1">IF(H8&gt;=70,"ผ่าน","ไม่ผ่าน")</f>
        <v>ไม่ผ่าน</v>
      </c>
      <c r="J8" s="50"/>
      <c r="K8" s="50"/>
      <c r="L8" s="50"/>
      <c r="M8" s="50"/>
      <c r="N8" s="50"/>
    </row>
    <row r="9" spans="1:14" s="1" customFormat="1" ht="15" customHeight="1" x14ac:dyDescent="0.35">
      <c r="A9" s="49" t="s">
        <v>2</v>
      </c>
      <c r="B9" s="77" t="s">
        <v>564</v>
      </c>
      <c r="C9" s="78" t="s">
        <v>565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  <c r="L9" s="51"/>
      <c r="M9" s="51"/>
      <c r="N9" s="51"/>
    </row>
    <row r="10" spans="1:14" s="1" customFormat="1" ht="15" customHeight="1" x14ac:dyDescent="0.35">
      <c r="A10" s="49" t="s">
        <v>3</v>
      </c>
      <c r="B10" s="84" t="s">
        <v>566</v>
      </c>
      <c r="C10" s="85" t="s">
        <v>567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  <c r="L10" s="51"/>
      <c r="M10" s="51"/>
      <c r="N10" s="51"/>
    </row>
    <row r="11" spans="1:14" s="1" customFormat="1" ht="15" customHeight="1" x14ac:dyDescent="0.35">
      <c r="A11" s="49" t="s">
        <v>4</v>
      </c>
      <c r="B11" s="84" t="s">
        <v>568</v>
      </c>
      <c r="C11" s="85" t="s">
        <v>569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  <c r="L11" s="51"/>
      <c r="M11" s="51"/>
      <c r="N11" s="51"/>
    </row>
    <row r="12" spans="1:14" s="1" customFormat="1" ht="15" customHeight="1" x14ac:dyDescent="0.35">
      <c r="A12" s="49" t="s">
        <v>5</v>
      </c>
      <c r="B12" s="77" t="s">
        <v>570</v>
      </c>
      <c r="C12" s="78" t="s">
        <v>571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  <c r="L12" s="51"/>
      <c r="M12" s="51"/>
      <c r="N12" s="51"/>
    </row>
    <row r="13" spans="1:14" s="1" customFormat="1" ht="15" customHeight="1" x14ac:dyDescent="0.35">
      <c r="A13" s="49" t="s">
        <v>6</v>
      </c>
      <c r="B13" s="77" t="s">
        <v>572</v>
      </c>
      <c r="C13" s="78" t="s">
        <v>573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  <c r="L13" s="51"/>
      <c r="M13" s="51"/>
      <c r="N13" s="51"/>
    </row>
    <row r="14" spans="1:14" s="1" customFormat="1" ht="15" customHeight="1" x14ac:dyDescent="0.35">
      <c r="A14" s="49" t="s">
        <v>7</v>
      </c>
      <c r="B14" s="77" t="s">
        <v>574</v>
      </c>
      <c r="C14" s="78" t="s">
        <v>575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  <c r="L14" s="51"/>
      <c r="M14" s="51"/>
      <c r="N14" s="51"/>
    </row>
    <row r="15" spans="1:14" s="1" customFormat="1" ht="15" customHeight="1" x14ac:dyDescent="0.35">
      <c r="A15" s="49" t="s">
        <v>8</v>
      </c>
      <c r="B15" s="77" t="s">
        <v>576</v>
      </c>
      <c r="C15" s="78" t="s">
        <v>577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  <c r="L15" s="51"/>
      <c r="M15" s="51"/>
      <c r="N15" s="51"/>
    </row>
    <row r="16" spans="1:14" s="1" customFormat="1" ht="15" customHeight="1" x14ac:dyDescent="0.35">
      <c r="A16" s="49" t="s">
        <v>9</v>
      </c>
      <c r="B16" s="77" t="s">
        <v>578</v>
      </c>
      <c r="C16" s="78" t="s">
        <v>579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  <c r="L16" s="51"/>
      <c r="M16" s="51"/>
      <c r="N16" s="51"/>
    </row>
    <row r="17" spans="1:14" s="1" customFormat="1" ht="15" customHeight="1" x14ac:dyDescent="0.35">
      <c r="A17" s="49" t="s">
        <v>10</v>
      </c>
      <c r="B17" s="77" t="s">
        <v>580</v>
      </c>
      <c r="C17" s="78" t="s">
        <v>581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  <c r="L17" s="51"/>
      <c r="M17" s="51"/>
      <c r="N17" s="51"/>
    </row>
    <row r="18" spans="1:14" s="1" customFormat="1" ht="15" customHeight="1" x14ac:dyDescent="0.35">
      <c r="A18" s="49" t="s">
        <v>11</v>
      </c>
      <c r="B18" s="77" t="s">
        <v>582</v>
      </c>
      <c r="C18" s="78" t="s">
        <v>583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  <c r="L18" s="51"/>
      <c r="M18" s="51"/>
      <c r="N18" s="51"/>
    </row>
    <row r="19" spans="1:14" s="1" customFormat="1" ht="15" customHeight="1" x14ac:dyDescent="0.35">
      <c r="A19" s="49" t="s">
        <v>12</v>
      </c>
      <c r="B19" s="84" t="s">
        <v>584</v>
      </c>
      <c r="C19" s="85" t="s">
        <v>585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  <c r="L19" s="51"/>
      <c r="M19" s="51"/>
      <c r="N19" s="51"/>
    </row>
    <row r="20" spans="1:14" s="1" customFormat="1" ht="15" customHeight="1" x14ac:dyDescent="0.35">
      <c r="A20" s="49" t="s">
        <v>13</v>
      </c>
      <c r="B20" s="77" t="s">
        <v>586</v>
      </c>
      <c r="C20" s="78" t="s">
        <v>587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  <c r="L20" s="51"/>
      <c r="M20" s="51"/>
      <c r="N20" s="51"/>
    </row>
    <row r="21" spans="1:14" s="1" customFormat="1" ht="15" customHeight="1" x14ac:dyDescent="0.35">
      <c r="A21" s="49" t="s">
        <v>14</v>
      </c>
      <c r="B21" s="77" t="s">
        <v>588</v>
      </c>
      <c r="C21" s="78" t="s">
        <v>589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  <c r="L21" s="51"/>
      <c r="M21" s="51"/>
      <c r="N21" s="51"/>
    </row>
    <row r="22" spans="1:14" s="1" customFormat="1" ht="15" customHeight="1" x14ac:dyDescent="0.35">
      <c r="A22" s="49" t="s">
        <v>15</v>
      </c>
      <c r="B22" s="77" t="s">
        <v>590</v>
      </c>
      <c r="C22" s="78" t="s">
        <v>591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  <c r="L22" s="51"/>
      <c r="M22" s="51"/>
      <c r="N22" s="51"/>
    </row>
    <row r="23" spans="1:14" ht="18" customHeight="1" x14ac:dyDescent="0.3">
      <c r="A23" s="52"/>
      <c r="B23" s="53" t="s">
        <v>51</v>
      </c>
      <c r="C23" s="54"/>
      <c r="D23" s="55"/>
      <c r="E23" s="54"/>
      <c r="F23" s="54"/>
      <c r="G23" s="54"/>
      <c r="H23" s="56" t="s">
        <v>723</v>
      </c>
      <c r="I23" s="57">
        <f>COUNTIF(I7:I22,"ผ่าน")</f>
        <v>0</v>
      </c>
      <c r="J23" s="58"/>
      <c r="K23" s="58"/>
      <c r="L23" s="58"/>
      <c r="M23" s="58"/>
      <c r="N23" s="58"/>
    </row>
    <row r="24" spans="1:14" ht="16.5" customHeight="1" x14ac:dyDescent="0.3">
      <c r="A24" s="59"/>
      <c r="B24" s="60" t="s">
        <v>52</v>
      </c>
      <c r="C24" s="60"/>
      <c r="D24" s="61"/>
      <c r="E24" s="60"/>
      <c r="F24" s="60"/>
      <c r="G24" s="60"/>
      <c r="H24" s="88" t="s">
        <v>724</v>
      </c>
      <c r="I24" s="88">
        <f>COUNTIF(I7:I22,"ไม่ผ่าน")</f>
        <v>16</v>
      </c>
      <c r="J24" s="58"/>
      <c r="K24" s="58"/>
      <c r="L24" s="58"/>
      <c r="M24" s="58"/>
      <c r="N24" s="58"/>
    </row>
    <row r="25" spans="1:14" ht="18" x14ac:dyDescent="0.3">
      <c r="A25" s="62"/>
      <c r="B25" s="63"/>
      <c r="C25" s="63"/>
      <c r="D25" s="63"/>
      <c r="E25" s="63"/>
      <c r="F25" s="63"/>
      <c r="G25" s="63"/>
      <c r="H25" s="64"/>
      <c r="I25" s="64"/>
      <c r="J25" s="58"/>
      <c r="K25" s="58"/>
      <c r="L25" s="58"/>
      <c r="M25" s="58"/>
      <c r="N25" s="58"/>
    </row>
    <row r="26" spans="1:14" ht="18" x14ac:dyDescent="0.3">
      <c r="A26" s="62"/>
      <c r="B26" s="65" t="s">
        <v>53</v>
      </c>
      <c r="C26" s="63"/>
      <c r="D26" s="63"/>
      <c r="E26" s="63"/>
      <c r="F26" s="63"/>
      <c r="G26" s="63"/>
      <c r="H26" s="64"/>
      <c r="I26" s="64"/>
      <c r="J26" s="58"/>
      <c r="K26" s="58"/>
      <c r="L26" s="58"/>
      <c r="M26" s="58"/>
      <c r="N26" s="58"/>
    </row>
    <row r="27" spans="1:14" ht="18" x14ac:dyDescent="0.3">
      <c r="A27" s="62"/>
      <c r="B27" s="63"/>
      <c r="C27" s="62"/>
      <c r="D27" s="63"/>
      <c r="E27" s="63"/>
      <c r="F27" s="63"/>
      <c r="G27" s="63"/>
      <c r="H27" s="64"/>
      <c r="I27" s="64"/>
      <c r="J27" s="58"/>
      <c r="K27" s="58"/>
      <c r="L27" s="58"/>
      <c r="M27" s="58"/>
      <c r="N27" s="58"/>
    </row>
    <row r="28" spans="1:14" ht="18" x14ac:dyDescent="0.3">
      <c r="A28" s="62"/>
      <c r="B28" s="63"/>
      <c r="C28" s="62"/>
      <c r="D28" s="66" t="s">
        <v>54</v>
      </c>
      <c r="E28" s="67"/>
      <c r="F28" s="66"/>
      <c r="G28" s="68"/>
      <c r="H28" s="64"/>
      <c r="I28" s="64"/>
      <c r="J28" s="58"/>
      <c r="K28" s="58"/>
      <c r="L28" s="58"/>
      <c r="M28" s="58"/>
      <c r="N28" s="58"/>
    </row>
    <row r="29" spans="1:14" ht="18" x14ac:dyDescent="0.3">
      <c r="A29" s="62"/>
      <c r="B29" s="58"/>
      <c r="C29" s="58"/>
      <c r="D29" s="66" t="s">
        <v>56</v>
      </c>
      <c r="E29" s="66"/>
      <c r="F29" s="66"/>
      <c r="G29" s="68"/>
      <c r="H29" s="64"/>
      <c r="I29" s="64"/>
      <c r="J29" s="58"/>
      <c r="K29" s="58"/>
      <c r="L29" s="58"/>
      <c r="M29" s="58"/>
      <c r="N29" s="58"/>
    </row>
    <row r="30" spans="1:14" ht="18" x14ac:dyDescent="0.3">
      <c r="A30" s="58"/>
      <c r="B30" s="58"/>
      <c r="C30" s="58"/>
      <c r="D30" s="69" t="s">
        <v>55</v>
      </c>
      <c r="E30" s="69"/>
      <c r="F30" s="66"/>
      <c r="G30" s="58"/>
      <c r="H30" s="58"/>
      <c r="I30" s="58"/>
      <c r="J30" s="58"/>
      <c r="K30" s="58"/>
      <c r="L30" s="58"/>
      <c r="M30" s="58"/>
      <c r="N30" s="58"/>
    </row>
    <row r="31" spans="1:14" x14ac:dyDescent="0.3">
      <c r="A31" s="58"/>
      <c r="B31" s="58"/>
      <c r="C31" s="58"/>
      <c r="D31" s="68"/>
      <c r="E31" s="68"/>
      <c r="F31" s="58"/>
      <c r="G31" s="58"/>
      <c r="H31" s="58"/>
      <c r="I31" s="58"/>
      <c r="J31" s="58"/>
      <c r="K31" s="58"/>
      <c r="L31" s="58"/>
      <c r="M31" s="58"/>
      <c r="N31" s="58"/>
    </row>
    <row r="32" spans="1:14" ht="17.399999999999999" x14ac:dyDescent="0.3">
      <c r="A32" s="58"/>
      <c r="B32" s="70" t="s">
        <v>711</v>
      </c>
      <c r="C32" s="71" t="s">
        <v>712</v>
      </c>
      <c r="D32" s="70" t="s">
        <v>713</v>
      </c>
      <c r="E32" s="70"/>
      <c r="F32" s="70" t="s">
        <v>714</v>
      </c>
      <c r="G32" s="70"/>
      <c r="H32" s="58"/>
      <c r="I32" s="58"/>
      <c r="J32" s="58"/>
      <c r="K32" s="58"/>
      <c r="L32" s="58"/>
      <c r="M32" s="58"/>
      <c r="N32" s="58"/>
    </row>
    <row r="33" spans="1:14" ht="17.399999999999999" x14ac:dyDescent="0.3">
      <c r="A33" s="58"/>
      <c r="B33" s="70"/>
      <c r="C33" s="72" t="s">
        <v>721</v>
      </c>
      <c r="D33" s="73" t="s">
        <v>715</v>
      </c>
      <c r="E33" s="74"/>
      <c r="F33" s="75">
        <f>COUNTIF(H7:HI22,"&gt;=112")</f>
        <v>0</v>
      </c>
      <c r="G33" s="76"/>
      <c r="H33" s="58"/>
      <c r="I33" s="58"/>
      <c r="J33" s="58"/>
      <c r="K33" s="58"/>
      <c r="L33" s="58"/>
      <c r="M33" s="58"/>
      <c r="N33" s="58"/>
    </row>
    <row r="34" spans="1:14" ht="17.399999999999999" x14ac:dyDescent="0.3">
      <c r="A34" s="58"/>
      <c r="B34" s="70"/>
      <c r="C34" s="72" t="s">
        <v>720</v>
      </c>
      <c r="D34" s="73" t="s">
        <v>722</v>
      </c>
      <c r="E34" s="74"/>
      <c r="F34" s="75">
        <f>SUMPRODUCT((H7:H22&gt;=91)*(H7:H22&lt;=111))</f>
        <v>0</v>
      </c>
      <c r="G34" s="76"/>
      <c r="H34" s="58"/>
      <c r="I34" s="58"/>
      <c r="J34" s="58"/>
      <c r="K34" s="58"/>
      <c r="L34" s="58"/>
      <c r="M34" s="58"/>
      <c r="N34" s="58"/>
    </row>
    <row r="35" spans="1:14" ht="17.399999999999999" x14ac:dyDescent="0.3">
      <c r="A35" s="58"/>
      <c r="B35" s="70"/>
      <c r="C35" s="72" t="s">
        <v>719</v>
      </c>
      <c r="D35" s="73" t="s">
        <v>716</v>
      </c>
      <c r="E35" s="74"/>
      <c r="F35" s="75">
        <f>SUMPRODUCT((H7:H22&gt;=70)*(H7:HI22&lt;=90))</f>
        <v>0</v>
      </c>
      <c r="G35" s="76"/>
      <c r="H35" s="58"/>
      <c r="I35" s="58"/>
      <c r="J35" s="58"/>
      <c r="K35" s="58"/>
      <c r="L35" s="58"/>
      <c r="M35" s="58"/>
      <c r="N35" s="58"/>
    </row>
    <row r="36" spans="1:14" ht="17.399999999999999" x14ac:dyDescent="0.3">
      <c r="A36" s="58"/>
      <c r="B36" s="70"/>
      <c r="C36" s="72" t="s">
        <v>718</v>
      </c>
      <c r="D36" s="73" t="s">
        <v>717</v>
      </c>
      <c r="E36" s="74"/>
      <c r="F36" s="75">
        <f>COUNTIF(H7:H22,"&lt;=69")</f>
        <v>16</v>
      </c>
      <c r="G36" s="76"/>
      <c r="H36" s="58"/>
      <c r="I36" s="58"/>
      <c r="J36" s="58"/>
      <c r="K36" s="58"/>
      <c r="L36" s="58"/>
      <c r="M36" s="58"/>
      <c r="N36" s="58"/>
    </row>
    <row r="37" spans="1:14" x14ac:dyDescent="0.3">
      <c r="A37" s="58"/>
      <c r="B37" s="58"/>
      <c r="C37" s="58"/>
      <c r="D37" s="68"/>
      <c r="E37" s="68"/>
      <c r="F37" s="58"/>
      <c r="G37" s="58"/>
      <c r="H37" s="58"/>
      <c r="I37" s="58"/>
      <c r="J37" s="58"/>
      <c r="K37" s="58"/>
      <c r="L37" s="58"/>
      <c r="M37" s="58"/>
      <c r="N37" s="58"/>
    </row>
  </sheetData>
  <mergeCells count="15">
    <mergeCell ref="A1:I1"/>
    <mergeCell ref="A2:I2"/>
    <mergeCell ref="A3:I3"/>
    <mergeCell ref="D30:E30"/>
    <mergeCell ref="B32:B36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9"/>
  <sheetViews>
    <sheetView zoomScale="42" zoomScaleNormal="42" zoomScalePageLayoutView="110" workbookViewId="0">
      <selection activeCell="K3" sqref="A3:K59"/>
    </sheetView>
  </sheetViews>
  <sheetFormatPr defaultColWidth="9.109375" defaultRowHeight="14.4" x14ac:dyDescent="0.3"/>
  <cols>
    <col min="1" max="1" width="4.88671875" style="20" customWidth="1"/>
    <col min="2" max="2" width="18.109375" style="20" customWidth="1"/>
    <col min="3" max="3" width="21.33203125" style="20" customWidth="1"/>
    <col min="4" max="4" width="10.6640625" style="19" customWidth="1"/>
    <col min="5" max="5" width="10.5546875" style="19" customWidth="1"/>
    <col min="6" max="9" width="8.109375" style="20" customWidth="1"/>
    <col min="10" max="11" width="8.109375" style="2" customWidth="1"/>
    <col min="12" max="14" width="9.109375" style="2"/>
    <col min="15" max="15" width="12.44140625" style="2" customWidth="1"/>
    <col min="16" max="18" width="9.109375" style="2"/>
    <col min="19" max="19" width="14.109375" style="2" customWidth="1"/>
    <col min="20" max="16384" width="9.109375" style="2"/>
  </cols>
  <sheetData>
    <row r="1" spans="1:11" s="3" customFormat="1" ht="21" x14ac:dyDescent="0.4">
      <c r="A1" s="26" t="s">
        <v>592</v>
      </c>
      <c r="B1" s="26"/>
      <c r="C1" s="26"/>
      <c r="D1" s="26"/>
      <c r="E1" s="26"/>
      <c r="F1" s="26"/>
      <c r="G1" s="26"/>
      <c r="H1" s="26"/>
      <c r="I1" s="26"/>
    </row>
    <row r="2" spans="1:11" s="3" customFormat="1" ht="21" x14ac:dyDescent="0.4">
      <c r="A2" s="26"/>
      <c r="B2" s="26"/>
      <c r="C2" s="26"/>
      <c r="D2" s="26"/>
      <c r="E2" s="26"/>
      <c r="F2" s="26"/>
      <c r="G2" s="26"/>
      <c r="H2" s="26"/>
      <c r="I2" s="26"/>
      <c r="J2" s="4"/>
      <c r="K2" s="6"/>
    </row>
    <row r="3" spans="1:11" s="3" customFormat="1" ht="21" x14ac:dyDescent="0.4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29"/>
      <c r="K3" s="30"/>
    </row>
    <row r="4" spans="1:11" s="3" customFormat="1" ht="21" x14ac:dyDescent="0.4">
      <c r="A4" s="27" t="s">
        <v>43</v>
      </c>
      <c r="B4" s="28"/>
      <c r="C4" s="28"/>
      <c r="D4" s="28"/>
      <c r="E4" s="28"/>
      <c r="F4" s="28"/>
      <c r="G4" s="28"/>
      <c r="H4" s="28"/>
      <c r="I4" s="28"/>
      <c r="J4" s="29"/>
      <c r="K4" s="30"/>
    </row>
    <row r="5" spans="1:11" s="3" customFormat="1" ht="21" x14ac:dyDescent="0.4">
      <c r="A5" s="32" t="s">
        <v>44</v>
      </c>
      <c r="B5" s="32"/>
      <c r="C5" s="33"/>
      <c r="D5" s="33"/>
      <c r="E5" s="33"/>
      <c r="F5" s="33"/>
      <c r="G5" s="33"/>
      <c r="H5" s="34"/>
      <c r="I5" s="35"/>
      <c r="J5" s="29"/>
      <c r="K5" s="30"/>
    </row>
    <row r="6" spans="1:11" s="3" customFormat="1" ht="83.25" customHeight="1" x14ac:dyDescent="0.25">
      <c r="A6" s="36" t="s">
        <v>0</v>
      </c>
      <c r="B6" s="37" t="s">
        <v>49</v>
      </c>
      <c r="C6" s="38" t="s">
        <v>50</v>
      </c>
      <c r="D6" s="39" t="s">
        <v>46</v>
      </c>
      <c r="E6" s="39" t="s">
        <v>41</v>
      </c>
      <c r="F6" s="39" t="s">
        <v>47</v>
      </c>
      <c r="G6" s="39" t="s">
        <v>45</v>
      </c>
      <c r="H6" s="39" t="s">
        <v>48</v>
      </c>
      <c r="I6" s="39" t="s">
        <v>42</v>
      </c>
      <c r="J6" s="31"/>
      <c r="K6" s="31"/>
    </row>
    <row r="7" spans="1:11" s="3" customFormat="1" ht="21" x14ac:dyDescent="0.35">
      <c r="A7" s="40">
        <v>1</v>
      </c>
      <c r="B7" s="77" t="s">
        <v>593</v>
      </c>
      <c r="C7" s="78" t="s">
        <v>594</v>
      </c>
      <c r="D7" s="43"/>
      <c r="E7" s="44"/>
      <c r="F7" s="45"/>
      <c r="G7" s="46"/>
      <c r="H7" s="47">
        <f>D7+E7+F7+G7</f>
        <v>0</v>
      </c>
      <c r="I7" s="48" t="str">
        <f>IF(H7&gt;=70,"ผ่าน","ไม่ผ่าน")</f>
        <v>ไม่ผ่าน</v>
      </c>
      <c r="J7" s="31"/>
      <c r="K7" s="31"/>
    </row>
    <row r="8" spans="1:11" s="5" customFormat="1" ht="18" customHeight="1" x14ac:dyDescent="0.35">
      <c r="A8" s="49" t="s">
        <v>1</v>
      </c>
      <c r="B8" s="84" t="s">
        <v>595</v>
      </c>
      <c r="C8" s="85" t="s">
        <v>596</v>
      </c>
      <c r="D8" s="43"/>
      <c r="E8" s="44"/>
      <c r="F8" s="45"/>
      <c r="G8" s="46"/>
      <c r="H8" s="47">
        <f t="shared" ref="H8:H37" si="0">D8+E8+F8+G8</f>
        <v>0</v>
      </c>
      <c r="I8" s="48" t="str">
        <f t="shared" ref="I8:I37" si="1">IF(H8&gt;=70,"ผ่าน","ไม่ผ่าน")</f>
        <v>ไม่ผ่าน</v>
      </c>
      <c r="J8" s="50"/>
      <c r="K8" s="50"/>
    </row>
    <row r="9" spans="1:11" s="1" customFormat="1" ht="15" customHeight="1" x14ac:dyDescent="0.35">
      <c r="A9" s="49" t="s">
        <v>2</v>
      </c>
      <c r="B9" s="77" t="s">
        <v>597</v>
      </c>
      <c r="C9" s="78" t="s">
        <v>598</v>
      </c>
      <c r="D9" s="43"/>
      <c r="E9" s="44"/>
      <c r="F9" s="45"/>
      <c r="G9" s="46"/>
      <c r="H9" s="47">
        <f t="shared" si="0"/>
        <v>0</v>
      </c>
      <c r="I9" s="48" t="str">
        <f t="shared" si="1"/>
        <v>ไม่ผ่าน</v>
      </c>
      <c r="J9" s="51"/>
      <c r="K9" s="51"/>
    </row>
    <row r="10" spans="1:11" s="1" customFormat="1" ht="15" customHeight="1" x14ac:dyDescent="0.35">
      <c r="A10" s="49" t="s">
        <v>3</v>
      </c>
      <c r="B10" s="77" t="s">
        <v>599</v>
      </c>
      <c r="C10" s="78" t="s">
        <v>600</v>
      </c>
      <c r="D10" s="43"/>
      <c r="E10" s="44"/>
      <c r="F10" s="45"/>
      <c r="G10" s="46"/>
      <c r="H10" s="47">
        <f t="shared" si="0"/>
        <v>0</v>
      </c>
      <c r="I10" s="48" t="str">
        <f t="shared" si="1"/>
        <v>ไม่ผ่าน</v>
      </c>
      <c r="J10" s="51"/>
      <c r="K10" s="51"/>
    </row>
    <row r="11" spans="1:11" s="1" customFormat="1" ht="15" customHeight="1" x14ac:dyDescent="0.35">
      <c r="A11" s="49" t="s">
        <v>4</v>
      </c>
      <c r="B11" s="86" t="s">
        <v>601</v>
      </c>
      <c r="C11" s="87" t="s">
        <v>602</v>
      </c>
      <c r="D11" s="43"/>
      <c r="E11" s="44"/>
      <c r="F11" s="45"/>
      <c r="G11" s="46"/>
      <c r="H11" s="47">
        <f t="shared" si="0"/>
        <v>0</v>
      </c>
      <c r="I11" s="48" t="str">
        <f t="shared" si="1"/>
        <v>ไม่ผ่าน</v>
      </c>
      <c r="J11" s="51"/>
      <c r="K11" s="51"/>
    </row>
    <row r="12" spans="1:11" s="1" customFormat="1" ht="15" customHeight="1" x14ac:dyDescent="0.35">
      <c r="A12" s="49" t="s">
        <v>5</v>
      </c>
      <c r="B12" s="77" t="s">
        <v>603</v>
      </c>
      <c r="C12" s="78" t="s">
        <v>604</v>
      </c>
      <c r="D12" s="43"/>
      <c r="E12" s="44"/>
      <c r="F12" s="45"/>
      <c r="G12" s="46"/>
      <c r="H12" s="47">
        <f t="shared" si="0"/>
        <v>0</v>
      </c>
      <c r="I12" s="48" t="str">
        <f t="shared" si="1"/>
        <v>ไม่ผ่าน</v>
      </c>
      <c r="J12" s="51"/>
      <c r="K12" s="51"/>
    </row>
    <row r="13" spans="1:11" s="1" customFormat="1" ht="15" customHeight="1" x14ac:dyDescent="0.35">
      <c r="A13" s="49" t="s">
        <v>6</v>
      </c>
      <c r="B13" s="77" t="s">
        <v>605</v>
      </c>
      <c r="C13" s="78" t="s">
        <v>606</v>
      </c>
      <c r="D13" s="43"/>
      <c r="E13" s="44"/>
      <c r="F13" s="45"/>
      <c r="G13" s="46"/>
      <c r="H13" s="47">
        <f t="shared" si="0"/>
        <v>0</v>
      </c>
      <c r="I13" s="48" t="str">
        <f t="shared" si="1"/>
        <v>ไม่ผ่าน</v>
      </c>
      <c r="J13" s="51"/>
      <c r="K13" s="51"/>
    </row>
    <row r="14" spans="1:11" s="1" customFormat="1" ht="15" customHeight="1" x14ac:dyDescent="0.35">
      <c r="A14" s="49" t="s">
        <v>7</v>
      </c>
      <c r="B14" s="77" t="s">
        <v>607</v>
      </c>
      <c r="C14" s="78" t="s">
        <v>245</v>
      </c>
      <c r="D14" s="43"/>
      <c r="E14" s="44"/>
      <c r="F14" s="45"/>
      <c r="G14" s="46"/>
      <c r="H14" s="47">
        <f t="shared" si="0"/>
        <v>0</v>
      </c>
      <c r="I14" s="48" t="str">
        <f t="shared" si="1"/>
        <v>ไม่ผ่าน</v>
      </c>
      <c r="J14" s="51"/>
      <c r="K14" s="51"/>
    </row>
    <row r="15" spans="1:11" s="1" customFormat="1" ht="15" customHeight="1" x14ac:dyDescent="0.35">
      <c r="A15" s="49" t="s">
        <v>8</v>
      </c>
      <c r="B15" s="77" t="s">
        <v>608</v>
      </c>
      <c r="C15" s="78" t="s">
        <v>609</v>
      </c>
      <c r="D15" s="43"/>
      <c r="E15" s="44"/>
      <c r="F15" s="45"/>
      <c r="G15" s="46"/>
      <c r="H15" s="47">
        <f t="shared" si="0"/>
        <v>0</v>
      </c>
      <c r="I15" s="48" t="str">
        <f t="shared" si="1"/>
        <v>ไม่ผ่าน</v>
      </c>
      <c r="J15" s="51"/>
      <c r="K15" s="51"/>
    </row>
    <row r="16" spans="1:11" s="1" customFormat="1" ht="15" customHeight="1" x14ac:dyDescent="0.35">
      <c r="A16" s="49" t="s">
        <v>9</v>
      </c>
      <c r="B16" s="84" t="s">
        <v>610</v>
      </c>
      <c r="C16" s="85" t="s">
        <v>611</v>
      </c>
      <c r="D16" s="43"/>
      <c r="E16" s="44"/>
      <c r="F16" s="45"/>
      <c r="G16" s="46"/>
      <c r="H16" s="47">
        <f t="shared" si="0"/>
        <v>0</v>
      </c>
      <c r="I16" s="48" t="str">
        <f t="shared" si="1"/>
        <v>ไม่ผ่าน</v>
      </c>
      <c r="J16" s="51"/>
      <c r="K16" s="51"/>
    </row>
    <row r="17" spans="1:11" s="1" customFormat="1" ht="15" customHeight="1" x14ac:dyDescent="0.35">
      <c r="A17" s="49" t="s">
        <v>10</v>
      </c>
      <c r="B17" s="77" t="s">
        <v>612</v>
      </c>
      <c r="C17" s="78" t="s">
        <v>613</v>
      </c>
      <c r="D17" s="43"/>
      <c r="E17" s="44"/>
      <c r="F17" s="45"/>
      <c r="G17" s="46"/>
      <c r="H17" s="47">
        <f t="shared" si="0"/>
        <v>0</v>
      </c>
      <c r="I17" s="48" t="str">
        <f t="shared" si="1"/>
        <v>ไม่ผ่าน</v>
      </c>
      <c r="J17" s="51"/>
      <c r="K17" s="51"/>
    </row>
    <row r="18" spans="1:11" s="1" customFormat="1" ht="15" customHeight="1" x14ac:dyDescent="0.35">
      <c r="A18" s="49" t="s">
        <v>11</v>
      </c>
      <c r="B18" s="84" t="s">
        <v>614</v>
      </c>
      <c r="C18" s="85" t="s">
        <v>615</v>
      </c>
      <c r="D18" s="43"/>
      <c r="E18" s="44"/>
      <c r="F18" s="45"/>
      <c r="G18" s="46"/>
      <c r="H18" s="47">
        <f t="shared" si="0"/>
        <v>0</v>
      </c>
      <c r="I18" s="48" t="str">
        <f t="shared" si="1"/>
        <v>ไม่ผ่าน</v>
      </c>
      <c r="J18" s="51"/>
      <c r="K18" s="51"/>
    </row>
    <row r="19" spans="1:11" s="1" customFormat="1" ht="15" customHeight="1" x14ac:dyDescent="0.35">
      <c r="A19" s="49" t="s">
        <v>12</v>
      </c>
      <c r="B19" s="77" t="s">
        <v>616</v>
      </c>
      <c r="C19" s="78" t="s">
        <v>617</v>
      </c>
      <c r="D19" s="43"/>
      <c r="E19" s="44"/>
      <c r="F19" s="45"/>
      <c r="G19" s="46"/>
      <c r="H19" s="47">
        <f t="shared" si="0"/>
        <v>0</v>
      </c>
      <c r="I19" s="48" t="str">
        <f t="shared" si="1"/>
        <v>ไม่ผ่าน</v>
      </c>
      <c r="J19" s="51"/>
      <c r="K19" s="51"/>
    </row>
    <row r="20" spans="1:11" s="1" customFormat="1" ht="15" customHeight="1" x14ac:dyDescent="0.35">
      <c r="A20" s="49" t="s">
        <v>13</v>
      </c>
      <c r="B20" s="86" t="s">
        <v>618</v>
      </c>
      <c r="C20" s="87" t="s">
        <v>619</v>
      </c>
      <c r="D20" s="43"/>
      <c r="E20" s="44"/>
      <c r="F20" s="45"/>
      <c r="G20" s="46"/>
      <c r="H20" s="47">
        <f t="shared" si="0"/>
        <v>0</v>
      </c>
      <c r="I20" s="48" t="str">
        <f t="shared" si="1"/>
        <v>ไม่ผ่าน</v>
      </c>
      <c r="J20" s="51"/>
      <c r="K20" s="51"/>
    </row>
    <row r="21" spans="1:11" s="1" customFormat="1" ht="15" customHeight="1" x14ac:dyDescent="0.35">
      <c r="A21" s="49" t="s">
        <v>14</v>
      </c>
      <c r="B21" s="77" t="s">
        <v>620</v>
      </c>
      <c r="C21" s="78" t="s">
        <v>621</v>
      </c>
      <c r="D21" s="43"/>
      <c r="E21" s="44"/>
      <c r="F21" s="45"/>
      <c r="G21" s="46"/>
      <c r="H21" s="47">
        <f t="shared" si="0"/>
        <v>0</v>
      </c>
      <c r="I21" s="48" t="str">
        <f t="shared" si="1"/>
        <v>ไม่ผ่าน</v>
      </c>
      <c r="J21" s="51"/>
      <c r="K21" s="51"/>
    </row>
    <row r="22" spans="1:11" s="1" customFormat="1" ht="15" customHeight="1" x14ac:dyDescent="0.35">
      <c r="A22" s="49" t="s">
        <v>15</v>
      </c>
      <c r="B22" s="77" t="s">
        <v>622</v>
      </c>
      <c r="C22" s="78" t="s">
        <v>623</v>
      </c>
      <c r="D22" s="43"/>
      <c r="E22" s="44"/>
      <c r="F22" s="45"/>
      <c r="G22" s="46"/>
      <c r="H22" s="47">
        <f t="shared" si="0"/>
        <v>0</v>
      </c>
      <c r="I22" s="48" t="str">
        <f t="shared" si="1"/>
        <v>ไม่ผ่าน</v>
      </c>
      <c r="J22" s="51"/>
      <c r="K22" s="51"/>
    </row>
    <row r="23" spans="1:11" s="1" customFormat="1" ht="15" customHeight="1" x14ac:dyDescent="0.35">
      <c r="A23" s="49" t="s">
        <v>16</v>
      </c>
      <c r="B23" s="77" t="s">
        <v>593</v>
      </c>
      <c r="C23" s="78" t="s">
        <v>624</v>
      </c>
      <c r="D23" s="43"/>
      <c r="E23" s="44"/>
      <c r="F23" s="45"/>
      <c r="G23" s="46"/>
      <c r="H23" s="47">
        <f t="shared" si="0"/>
        <v>0</v>
      </c>
      <c r="I23" s="48" t="str">
        <f t="shared" si="1"/>
        <v>ไม่ผ่าน</v>
      </c>
      <c r="J23" s="51"/>
      <c r="K23" s="51"/>
    </row>
    <row r="24" spans="1:11" s="1" customFormat="1" ht="15" customHeight="1" x14ac:dyDescent="0.35">
      <c r="A24" s="49" t="s">
        <v>17</v>
      </c>
      <c r="B24" s="77" t="s">
        <v>625</v>
      </c>
      <c r="C24" s="78" t="s">
        <v>626</v>
      </c>
      <c r="D24" s="43"/>
      <c r="E24" s="44"/>
      <c r="F24" s="45"/>
      <c r="G24" s="46"/>
      <c r="H24" s="47">
        <f t="shared" si="0"/>
        <v>0</v>
      </c>
      <c r="I24" s="48" t="str">
        <f t="shared" si="1"/>
        <v>ไม่ผ่าน</v>
      </c>
      <c r="J24" s="51"/>
      <c r="K24" s="51"/>
    </row>
    <row r="25" spans="1:11" s="1" customFormat="1" ht="15" customHeight="1" x14ac:dyDescent="0.35">
      <c r="A25" s="49" t="s">
        <v>18</v>
      </c>
      <c r="B25" s="77" t="s">
        <v>282</v>
      </c>
      <c r="C25" s="78" t="s">
        <v>627</v>
      </c>
      <c r="D25" s="43"/>
      <c r="E25" s="44"/>
      <c r="F25" s="45"/>
      <c r="G25" s="46"/>
      <c r="H25" s="47">
        <f t="shared" si="0"/>
        <v>0</v>
      </c>
      <c r="I25" s="48" t="str">
        <f t="shared" si="1"/>
        <v>ไม่ผ่าน</v>
      </c>
      <c r="J25" s="51"/>
      <c r="K25" s="51"/>
    </row>
    <row r="26" spans="1:11" s="1" customFormat="1" ht="15" customHeight="1" x14ac:dyDescent="0.35">
      <c r="A26" s="49" t="s">
        <v>19</v>
      </c>
      <c r="B26" s="77" t="s">
        <v>628</v>
      </c>
      <c r="C26" s="78" t="s">
        <v>629</v>
      </c>
      <c r="D26" s="43"/>
      <c r="E26" s="44"/>
      <c r="F26" s="45"/>
      <c r="G26" s="46"/>
      <c r="H26" s="47">
        <f t="shared" si="0"/>
        <v>0</v>
      </c>
      <c r="I26" s="48" t="str">
        <f t="shared" si="1"/>
        <v>ไม่ผ่าน</v>
      </c>
      <c r="J26" s="51"/>
      <c r="K26" s="51"/>
    </row>
    <row r="27" spans="1:11" s="1" customFormat="1" ht="15" customHeight="1" x14ac:dyDescent="0.35">
      <c r="A27" s="49" t="s">
        <v>20</v>
      </c>
      <c r="B27" s="77" t="s">
        <v>570</v>
      </c>
      <c r="C27" s="78" t="s">
        <v>630</v>
      </c>
      <c r="D27" s="43"/>
      <c r="E27" s="44"/>
      <c r="F27" s="45"/>
      <c r="G27" s="46"/>
      <c r="H27" s="47">
        <f t="shared" si="0"/>
        <v>0</v>
      </c>
      <c r="I27" s="48" t="str">
        <f t="shared" si="1"/>
        <v>ไม่ผ่าน</v>
      </c>
      <c r="J27" s="51"/>
      <c r="K27" s="51"/>
    </row>
    <row r="28" spans="1:11" s="1" customFormat="1" ht="15" customHeight="1" x14ac:dyDescent="0.35">
      <c r="A28" s="49" t="s">
        <v>21</v>
      </c>
      <c r="B28" s="77" t="s">
        <v>631</v>
      </c>
      <c r="C28" s="78" t="s">
        <v>632</v>
      </c>
      <c r="D28" s="43"/>
      <c r="E28" s="44"/>
      <c r="F28" s="45"/>
      <c r="G28" s="46"/>
      <c r="H28" s="47">
        <f t="shared" si="0"/>
        <v>0</v>
      </c>
      <c r="I28" s="48" t="str">
        <f t="shared" si="1"/>
        <v>ไม่ผ่าน</v>
      </c>
      <c r="J28" s="51"/>
      <c r="K28" s="51"/>
    </row>
    <row r="29" spans="1:11" s="1" customFormat="1" ht="15" customHeight="1" x14ac:dyDescent="0.35">
      <c r="A29" s="49" t="s">
        <v>22</v>
      </c>
      <c r="B29" s="77" t="s">
        <v>633</v>
      </c>
      <c r="C29" s="78" t="s">
        <v>634</v>
      </c>
      <c r="D29" s="43"/>
      <c r="E29" s="44"/>
      <c r="F29" s="45"/>
      <c r="G29" s="46"/>
      <c r="H29" s="47">
        <f t="shared" si="0"/>
        <v>0</v>
      </c>
      <c r="I29" s="48" t="str">
        <f t="shared" si="1"/>
        <v>ไม่ผ่าน</v>
      </c>
      <c r="J29" s="51"/>
      <c r="K29" s="51"/>
    </row>
    <row r="30" spans="1:11" s="1" customFormat="1" ht="15" customHeight="1" x14ac:dyDescent="0.35">
      <c r="A30" s="49" t="s">
        <v>23</v>
      </c>
      <c r="B30" s="77" t="s">
        <v>635</v>
      </c>
      <c r="C30" s="78" t="s">
        <v>636</v>
      </c>
      <c r="D30" s="43"/>
      <c r="E30" s="44"/>
      <c r="F30" s="45"/>
      <c r="G30" s="46"/>
      <c r="H30" s="47">
        <f t="shared" si="0"/>
        <v>0</v>
      </c>
      <c r="I30" s="48" t="str">
        <f t="shared" si="1"/>
        <v>ไม่ผ่าน</v>
      </c>
      <c r="J30" s="51"/>
      <c r="K30" s="51"/>
    </row>
    <row r="31" spans="1:11" s="1" customFormat="1" ht="15" customHeight="1" x14ac:dyDescent="0.35">
      <c r="A31" s="49" t="s">
        <v>24</v>
      </c>
      <c r="B31" s="84" t="s">
        <v>637</v>
      </c>
      <c r="C31" s="85" t="s">
        <v>638</v>
      </c>
      <c r="D31" s="43"/>
      <c r="E31" s="44"/>
      <c r="F31" s="45"/>
      <c r="G31" s="46"/>
      <c r="H31" s="47">
        <f t="shared" si="0"/>
        <v>0</v>
      </c>
      <c r="I31" s="48" t="str">
        <f t="shared" si="1"/>
        <v>ไม่ผ่าน</v>
      </c>
      <c r="J31" s="51"/>
      <c r="K31" s="51"/>
    </row>
    <row r="32" spans="1:11" s="1" customFormat="1" ht="15" customHeight="1" x14ac:dyDescent="0.35">
      <c r="A32" s="49" t="s">
        <v>25</v>
      </c>
      <c r="B32" s="77" t="s">
        <v>639</v>
      </c>
      <c r="C32" s="78" t="s">
        <v>640</v>
      </c>
      <c r="D32" s="43"/>
      <c r="E32" s="44"/>
      <c r="F32" s="45"/>
      <c r="G32" s="46"/>
      <c r="H32" s="47">
        <f t="shared" si="0"/>
        <v>0</v>
      </c>
      <c r="I32" s="48" t="str">
        <f t="shared" si="1"/>
        <v>ไม่ผ่าน</v>
      </c>
      <c r="J32" s="51"/>
      <c r="K32" s="51"/>
    </row>
    <row r="33" spans="1:11" s="1" customFormat="1" ht="15" customHeight="1" x14ac:dyDescent="0.35">
      <c r="A33" s="49" t="s">
        <v>26</v>
      </c>
      <c r="B33" s="84" t="s">
        <v>338</v>
      </c>
      <c r="C33" s="85" t="s">
        <v>641</v>
      </c>
      <c r="D33" s="43"/>
      <c r="E33" s="44"/>
      <c r="F33" s="45"/>
      <c r="G33" s="46"/>
      <c r="H33" s="47">
        <f t="shared" si="0"/>
        <v>0</v>
      </c>
      <c r="I33" s="48" t="str">
        <f t="shared" si="1"/>
        <v>ไม่ผ่าน</v>
      </c>
      <c r="J33" s="51"/>
      <c r="K33" s="51"/>
    </row>
    <row r="34" spans="1:11" s="1" customFormat="1" ht="15" customHeight="1" x14ac:dyDescent="0.35">
      <c r="A34" s="49" t="s">
        <v>27</v>
      </c>
      <c r="B34" s="84" t="s">
        <v>642</v>
      </c>
      <c r="C34" s="85" t="s">
        <v>643</v>
      </c>
      <c r="D34" s="43"/>
      <c r="E34" s="44"/>
      <c r="F34" s="45"/>
      <c r="G34" s="46"/>
      <c r="H34" s="47">
        <f t="shared" si="0"/>
        <v>0</v>
      </c>
      <c r="I34" s="48" t="str">
        <f t="shared" si="1"/>
        <v>ไม่ผ่าน</v>
      </c>
      <c r="J34" s="51"/>
      <c r="K34" s="51"/>
    </row>
    <row r="35" spans="1:11" s="1" customFormat="1" ht="15" customHeight="1" x14ac:dyDescent="0.35">
      <c r="A35" s="49" t="s">
        <v>28</v>
      </c>
      <c r="B35" s="84" t="s">
        <v>644</v>
      </c>
      <c r="C35" s="85" t="s">
        <v>645</v>
      </c>
      <c r="D35" s="43"/>
      <c r="E35" s="44"/>
      <c r="F35" s="45"/>
      <c r="G35" s="46"/>
      <c r="H35" s="47">
        <f t="shared" si="0"/>
        <v>0</v>
      </c>
      <c r="I35" s="48" t="str">
        <f t="shared" si="1"/>
        <v>ไม่ผ่าน</v>
      </c>
      <c r="J35" s="51"/>
      <c r="K35" s="51"/>
    </row>
    <row r="36" spans="1:11" s="1" customFormat="1" ht="15" customHeight="1" x14ac:dyDescent="0.35">
      <c r="A36" s="49" t="s">
        <v>29</v>
      </c>
      <c r="B36" s="86" t="s">
        <v>646</v>
      </c>
      <c r="C36" s="87" t="s">
        <v>643</v>
      </c>
      <c r="D36" s="43"/>
      <c r="E36" s="44"/>
      <c r="F36" s="45"/>
      <c r="G36" s="46"/>
      <c r="H36" s="47">
        <f t="shared" si="0"/>
        <v>0</v>
      </c>
      <c r="I36" s="48" t="str">
        <f t="shared" si="1"/>
        <v>ไม่ผ่าน</v>
      </c>
      <c r="J36" s="51"/>
      <c r="K36" s="51"/>
    </row>
    <row r="37" spans="1:11" s="1" customFormat="1" ht="15" customHeight="1" x14ac:dyDescent="0.35">
      <c r="A37" s="49" t="s">
        <v>30</v>
      </c>
      <c r="B37" s="86" t="s">
        <v>647</v>
      </c>
      <c r="C37" s="87" t="s">
        <v>648</v>
      </c>
      <c r="D37" s="43"/>
      <c r="E37" s="44"/>
      <c r="F37" s="45"/>
      <c r="G37" s="46"/>
      <c r="H37" s="47">
        <f t="shared" si="0"/>
        <v>0</v>
      </c>
      <c r="I37" s="48" t="str">
        <f t="shared" si="1"/>
        <v>ไม่ผ่าน</v>
      </c>
      <c r="J37" s="51"/>
      <c r="K37" s="51"/>
    </row>
    <row r="38" spans="1:11" ht="18" customHeight="1" x14ac:dyDescent="0.3">
      <c r="A38" s="52"/>
      <c r="B38" s="53" t="s">
        <v>51</v>
      </c>
      <c r="C38" s="54"/>
      <c r="D38" s="55"/>
      <c r="E38" s="54"/>
      <c r="F38" s="54"/>
      <c r="G38" s="54"/>
      <c r="H38" s="56" t="s">
        <v>723</v>
      </c>
      <c r="I38" s="57">
        <f>COUNTIF(I7:I37,"ผ่าน")</f>
        <v>0</v>
      </c>
      <c r="J38" s="58"/>
      <c r="K38" s="58"/>
    </row>
    <row r="39" spans="1:11" ht="16.5" customHeight="1" x14ac:dyDescent="0.3">
      <c r="A39" s="59"/>
      <c r="B39" s="60" t="s">
        <v>52</v>
      </c>
      <c r="C39" s="60"/>
      <c r="D39" s="61"/>
      <c r="E39" s="60"/>
      <c r="F39" s="60"/>
      <c r="G39" s="60"/>
      <c r="H39" s="57" t="s">
        <v>724</v>
      </c>
      <c r="I39" s="57">
        <f>COUNTIF(I7:I37,"ไม่ผ่าน")</f>
        <v>31</v>
      </c>
      <c r="J39" s="58"/>
      <c r="K39" s="58"/>
    </row>
    <row r="40" spans="1:11" ht="18" x14ac:dyDescent="0.3">
      <c r="A40" s="62"/>
      <c r="B40" s="63"/>
      <c r="C40" s="63"/>
      <c r="D40" s="63"/>
      <c r="E40" s="63"/>
      <c r="F40" s="63"/>
      <c r="G40" s="63"/>
      <c r="H40" s="64"/>
      <c r="I40" s="64"/>
      <c r="J40" s="58"/>
      <c r="K40" s="58"/>
    </row>
    <row r="41" spans="1:11" ht="18" x14ac:dyDescent="0.3">
      <c r="A41" s="62"/>
      <c r="B41" s="65" t="s">
        <v>53</v>
      </c>
      <c r="C41" s="63"/>
      <c r="D41" s="63"/>
      <c r="E41" s="63"/>
      <c r="F41" s="63"/>
      <c r="G41" s="63"/>
      <c r="H41" s="64"/>
      <c r="I41" s="64"/>
      <c r="J41" s="58"/>
      <c r="K41" s="58"/>
    </row>
    <row r="42" spans="1:11" ht="18" x14ac:dyDescent="0.3">
      <c r="A42" s="62"/>
      <c r="B42" s="63"/>
      <c r="C42" s="62"/>
      <c r="D42" s="63"/>
      <c r="E42" s="63"/>
      <c r="F42" s="63"/>
      <c r="G42" s="63"/>
      <c r="H42" s="64"/>
      <c r="I42" s="64"/>
      <c r="J42" s="58"/>
      <c r="K42" s="58"/>
    </row>
    <row r="43" spans="1:11" ht="18" x14ac:dyDescent="0.3">
      <c r="A43" s="62"/>
      <c r="B43" s="63"/>
      <c r="C43" s="62"/>
      <c r="D43" s="66" t="s">
        <v>54</v>
      </c>
      <c r="E43" s="67"/>
      <c r="F43" s="66"/>
      <c r="G43" s="68"/>
      <c r="H43" s="64"/>
      <c r="I43" s="64"/>
      <c r="J43" s="58"/>
      <c r="K43" s="58"/>
    </row>
    <row r="44" spans="1:11" ht="18" x14ac:dyDescent="0.3">
      <c r="A44" s="62"/>
      <c r="B44" s="58"/>
      <c r="C44" s="58"/>
      <c r="D44" s="66" t="s">
        <v>56</v>
      </c>
      <c r="E44" s="66"/>
      <c r="F44" s="66"/>
      <c r="G44" s="68"/>
      <c r="H44" s="64"/>
      <c r="I44" s="64"/>
      <c r="J44" s="58"/>
      <c r="K44" s="58"/>
    </row>
    <row r="45" spans="1:11" ht="18" x14ac:dyDescent="0.3">
      <c r="A45" s="58"/>
      <c r="B45" s="58"/>
      <c r="C45" s="58"/>
      <c r="D45" s="69" t="s">
        <v>55</v>
      </c>
      <c r="E45" s="69"/>
      <c r="F45" s="66"/>
      <c r="G45" s="58"/>
      <c r="H45" s="58"/>
      <c r="I45" s="58"/>
      <c r="J45" s="58"/>
      <c r="K45" s="58"/>
    </row>
    <row r="46" spans="1:11" x14ac:dyDescent="0.3">
      <c r="A46" s="58"/>
      <c r="B46" s="58"/>
      <c r="C46" s="58"/>
      <c r="D46" s="68"/>
      <c r="E46" s="68"/>
      <c r="F46" s="58"/>
      <c r="G46" s="58"/>
      <c r="H46" s="58"/>
      <c r="I46" s="58"/>
      <c r="J46" s="58"/>
      <c r="K46" s="58"/>
    </row>
    <row r="47" spans="1:11" ht="17.399999999999999" x14ac:dyDescent="0.3">
      <c r="A47" s="58"/>
      <c r="B47" s="70" t="s">
        <v>711</v>
      </c>
      <c r="C47" s="71" t="s">
        <v>712</v>
      </c>
      <c r="D47" s="70" t="s">
        <v>713</v>
      </c>
      <c r="E47" s="70"/>
      <c r="F47" s="70" t="s">
        <v>714</v>
      </c>
      <c r="G47" s="70"/>
      <c r="H47" s="58"/>
      <c r="I47" s="58"/>
      <c r="J47" s="58"/>
      <c r="K47" s="58"/>
    </row>
    <row r="48" spans="1:11" ht="17.399999999999999" x14ac:dyDescent="0.3">
      <c r="A48" s="58"/>
      <c r="B48" s="70"/>
      <c r="C48" s="72" t="s">
        <v>721</v>
      </c>
      <c r="D48" s="73" t="s">
        <v>715</v>
      </c>
      <c r="E48" s="74"/>
      <c r="F48" s="75">
        <f>COUNTIF(H7:H37,"&gt;=112")</f>
        <v>0</v>
      </c>
      <c r="G48" s="76"/>
      <c r="H48" s="58"/>
      <c r="I48" s="58"/>
      <c r="J48" s="58"/>
      <c r="K48" s="58"/>
    </row>
    <row r="49" spans="1:11" ht="17.399999999999999" x14ac:dyDescent="0.3">
      <c r="A49" s="58"/>
      <c r="B49" s="70"/>
      <c r="C49" s="72" t="s">
        <v>720</v>
      </c>
      <c r="D49" s="73" t="s">
        <v>722</v>
      </c>
      <c r="E49" s="74"/>
      <c r="F49" s="75">
        <f>SUMPRODUCT((H7:H37&gt;=91)*(H7:H37&lt;=111))</f>
        <v>0</v>
      </c>
      <c r="G49" s="76"/>
      <c r="H49" s="58"/>
      <c r="I49" s="58"/>
      <c r="J49" s="58"/>
      <c r="K49" s="58"/>
    </row>
    <row r="50" spans="1:11" ht="17.399999999999999" x14ac:dyDescent="0.3">
      <c r="A50" s="58"/>
      <c r="B50" s="70"/>
      <c r="C50" s="72" t="s">
        <v>719</v>
      </c>
      <c r="D50" s="73" t="s">
        <v>716</v>
      </c>
      <c r="E50" s="74"/>
      <c r="F50" s="75">
        <f>SUMPRODUCT((H7:H37&gt;=70)*(H7:H37&lt;=90))</f>
        <v>0</v>
      </c>
      <c r="G50" s="76"/>
      <c r="H50" s="58"/>
      <c r="I50" s="58"/>
      <c r="J50" s="58"/>
      <c r="K50" s="58"/>
    </row>
    <row r="51" spans="1:11" ht="17.399999999999999" x14ac:dyDescent="0.3">
      <c r="A51" s="58"/>
      <c r="B51" s="70"/>
      <c r="C51" s="72" t="s">
        <v>718</v>
      </c>
      <c r="D51" s="73" t="s">
        <v>717</v>
      </c>
      <c r="E51" s="74"/>
      <c r="F51" s="75">
        <f>COUNTIF(H7:H37,"&lt;=69")</f>
        <v>31</v>
      </c>
      <c r="G51" s="76"/>
      <c r="H51" s="58"/>
      <c r="I51" s="58"/>
      <c r="J51" s="58"/>
      <c r="K51" s="58"/>
    </row>
    <row r="52" spans="1:11" x14ac:dyDescent="0.3">
      <c r="A52" s="58"/>
      <c r="B52" s="58"/>
      <c r="C52" s="58"/>
      <c r="D52" s="68"/>
      <c r="E52" s="68"/>
      <c r="F52" s="58"/>
      <c r="G52" s="58"/>
      <c r="H52" s="58"/>
      <c r="I52" s="58"/>
      <c r="J52" s="58"/>
      <c r="K52" s="58"/>
    </row>
    <row r="53" spans="1:11" x14ac:dyDescent="0.3">
      <c r="A53" s="58"/>
      <c r="B53" s="58"/>
      <c r="C53" s="58"/>
      <c r="D53" s="68"/>
      <c r="E53" s="68"/>
      <c r="F53" s="58"/>
      <c r="G53" s="58"/>
      <c r="H53" s="58"/>
      <c r="I53" s="58"/>
      <c r="J53" s="58"/>
      <c r="K53" s="58"/>
    </row>
    <row r="54" spans="1:11" x14ac:dyDescent="0.3">
      <c r="A54" s="58"/>
      <c r="B54" s="58"/>
      <c r="C54" s="58"/>
      <c r="D54" s="68"/>
      <c r="E54" s="68"/>
      <c r="F54" s="58"/>
      <c r="G54" s="58"/>
      <c r="H54" s="58"/>
      <c r="I54" s="58"/>
      <c r="J54" s="58"/>
      <c r="K54" s="58"/>
    </row>
    <row r="55" spans="1:11" x14ac:dyDescent="0.3">
      <c r="A55" s="58"/>
      <c r="B55" s="58"/>
      <c r="C55" s="58"/>
      <c r="D55" s="68"/>
      <c r="E55" s="68"/>
      <c r="F55" s="58"/>
      <c r="G55" s="58"/>
      <c r="H55" s="58"/>
      <c r="I55" s="58"/>
      <c r="J55" s="58"/>
      <c r="K55" s="58"/>
    </row>
    <row r="56" spans="1:11" x14ac:dyDescent="0.3">
      <c r="A56" s="58"/>
      <c r="B56" s="58"/>
      <c r="C56" s="58"/>
      <c r="D56" s="68"/>
      <c r="E56" s="68"/>
      <c r="F56" s="58"/>
      <c r="G56" s="58"/>
      <c r="H56" s="58"/>
      <c r="I56" s="58"/>
      <c r="J56" s="58"/>
      <c r="K56" s="58"/>
    </row>
    <row r="57" spans="1:11" x14ac:dyDescent="0.3">
      <c r="A57" s="58"/>
      <c r="B57" s="58"/>
      <c r="C57" s="58"/>
      <c r="D57" s="68"/>
      <c r="E57" s="68"/>
      <c r="F57" s="58"/>
      <c r="G57" s="58"/>
      <c r="H57" s="58"/>
      <c r="I57" s="58"/>
      <c r="J57" s="58"/>
      <c r="K57" s="58"/>
    </row>
    <row r="58" spans="1:11" x14ac:dyDescent="0.3">
      <c r="A58" s="58"/>
      <c r="B58" s="58"/>
      <c r="C58" s="58"/>
      <c r="D58" s="68"/>
      <c r="E58" s="68"/>
      <c r="F58" s="58"/>
      <c r="G58" s="58"/>
      <c r="H58" s="58"/>
      <c r="I58" s="58"/>
      <c r="J58" s="58"/>
      <c r="K58" s="58"/>
    </row>
    <row r="59" spans="1:11" x14ac:dyDescent="0.3">
      <c r="A59" s="58"/>
      <c r="B59" s="58"/>
      <c r="C59" s="58"/>
      <c r="D59" s="68"/>
      <c r="E59" s="68"/>
      <c r="F59" s="58"/>
      <c r="G59" s="58"/>
      <c r="H59" s="58"/>
      <c r="I59" s="58"/>
      <c r="J59" s="58"/>
      <c r="K59" s="58"/>
    </row>
  </sheetData>
  <mergeCells count="15">
    <mergeCell ref="A1:I1"/>
    <mergeCell ref="A2:I2"/>
    <mergeCell ref="A3:I3"/>
    <mergeCell ref="D45:E45"/>
    <mergeCell ref="B47:B51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</mergeCells>
  <pageMargins left="0.55000000000000004" right="0.19685039370078741" top="0.39" bottom="0.15748031496062992" header="0.11811023622047245" footer="0.31496062992125984"/>
  <pageSetup paperSize="9" scale="9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2013-11-27T04:53:50Z</cp:lastPrinted>
  <dcterms:created xsi:type="dcterms:W3CDTF">2005-03-17T02:29:30Z</dcterms:created>
  <dcterms:modified xsi:type="dcterms:W3CDTF">2019-02-11T13:23:22Z</dcterms:modified>
</cp:coreProperties>
</file>