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ครูผู้ช่วย 62\จุดเน้นสมบูรณ์\ใส่สี\ใส่สี\"/>
    </mc:Choice>
  </mc:AlternateContent>
  <xr:revisionPtr revIDLastSave="0" documentId="13_ncr:1_{D098DBAF-533E-4B93-A590-5A621B8BADEF}" xr6:coauthVersionLast="40" xr6:coauthVersionMax="40" xr10:uidLastSave="{00000000-0000-0000-0000-000000000000}"/>
  <bookViews>
    <workbookView xWindow="32760" yWindow="120" windowWidth="12120" windowHeight="8700" tabRatio="762" firstSheet="3" activeTab="10" xr2:uid="{00000000-000D-0000-FFFF-FFFF00000000}"/>
  </bookViews>
  <sheets>
    <sheet name="ห้อง1" sheetId="19" r:id="rId1"/>
    <sheet name="ห้อง2" sheetId="31" r:id="rId2"/>
    <sheet name="ห้อง3" sheetId="32" r:id="rId3"/>
    <sheet name="ห้อง4" sheetId="33" r:id="rId4"/>
    <sheet name="ห้อง5" sheetId="27" r:id="rId5"/>
    <sheet name="ห้อง6" sheetId="28" r:id="rId6"/>
    <sheet name="ห้อง7" sheetId="29" r:id="rId7"/>
    <sheet name="ห้อง8" sheetId="30" r:id="rId8"/>
    <sheet name="ห้อง9" sheetId="25" r:id="rId9"/>
    <sheet name="ห้อง10" sheetId="26" r:id="rId10"/>
    <sheet name="ห้อง11" sheetId="24" r:id="rId11"/>
  </sheets>
  <calcPr calcId="181029"/>
</workbook>
</file>

<file path=xl/calcChain.xml><?xml version="1.0" encoding="utf-8"?>
<calcChain xmlns="http://schemas.openxmlformats.org/spreadsheetml/2006/main">
  <c r="E59" i="31" l="1"/>
  <c r="E60" i="31"/>
  <c r="E61" i="28"/>
  <c r="E58" i="27"/>
  <c r="E39" i="24"/>
  <c r="E38" i="24"/>
  <c r="E37" i="24"/>
  <c r="E36" i="24"/>
  <c r="E34" i="26"/>
  <c r="E33" i="26"/>
  <c r="E32" i="26"/>
  <c r="E31" i="26"/>
  <c r="E9" i="25"/>
  <c r="E39" i="25" s="1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8" i="25"/>
  <c r="E40" i="25" s="1"/>
  <c r="E54" i="25"/>
  <c r="E53" i="25"/>
  <c r="E52" i="25"/>
  <c r="E51" i="25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8" i="30"/>
  <c r="E25" i="30" s="1"/>
  <c r="E36" i="30"/>
  <c r="E35" i="30"/>
  <c r="E34" i="30"/>
  <c r="E33" i="30"/>
  <c r="E58" i="29"/>
  <c r="E57" i="29"/>
  <c r="E56" i="29"/>
  <c r="E55" i="29"/>
  <c r="E47" i="28"/>
  <c r="E60" i="28"/>
  <c r="E59" i="28"/>
  <c r="E58" i="28"/>
  <c r="E59" i="27"/>
  <c r="E57" i="27"/>
  <c r="E56" i="27"/>
  <c r="E45" i="27"/>
  <c r="E59" i="33"/>
  <c r="E58" i="33"/>
  <c r="E57" i="33"/>
  <c r="E56" i="33"/>
  <c r="E55" i="32"/>
  <c r="E54" i="32"/>
  <c r="E53" i="32"/>
  <c r="E52" i="32"/>
  <c r="E58" i="31"/>
  <c r="E57" i="31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28" i="24" s="1"/>
  <c r="E8" i="24"/>
  <c r="E27" i="24" s="1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8" i="29"/>
  <c r="E17" i="29"/>
  <c r="E16" i="29"/>
  <c r="E15" i="29"/>
  <c r="E14" i="29"/>
  <c r="E13" i="29"/>
  <c r="E12" i="29"/>
  <c r="E11" i="29"/>
  <c r="E10" i="29"/>
  <c r="E9" i="29"/>
  <c r="E47" i="29" s="1"/>
  <c r="E8" i="29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47" i="27" s="1"/>
  <c r="E8" i="27"/>
  <c r="E46" i="27" s="1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46" i="33" s="1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41" i="32" s="1"/>
  <c r="E10" i="32"/>
  <c r="E9" i="32"/>
  <c r="E8" i="32"/>
  <c r="E40" i="32" s="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45" i="31" s="1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8" i="19"/>
  <c r="E49" i="19" s="1"/>
  <c r="E58" i="19"/>
  <c r="E59" i="19"/>
  <c r="E60" i="19"/>
  <c r="E61" i="19"/>
  <c r="E46" i="29"/>
  <c r="E24" i="30" l="1"/>
  <c r="E44" i="31"/>
  <c r="E45" i="33"/>
  <c r="E22" i="26"/>
  <c r="E48" i="19"/>
  <c r="E23" i="26"/>
  <c r="E49" i="28"/>
  <c r="E48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3" authorId="0" shapeId="0" xr:uid="{37D329A0-C221-43B2-8D4E-94BFD35B6913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<sst xmlns="http://schemas.openxmlformats.org/spreadsheetml/2006/main" count="1352" uniqueCount="723">
  <si>
    <t>เลขที่</t>
  </si>
  <si>
    <t>ชื่อตัว</t>
  </si>
  <si>
    <t>นามสกุล</t>
  </si>
  <si>
    <t>๒</t>
  </si>
  <si>
    <t>๓</t>
  </si>
  <si>
    <t>๔</t>
  </si>
  <si>
    <t>๕</t>
  </si>
  <si>
    <t>๖</t>
  </si>
  <si>
    <t>๗</t>
  </si>
  <si>
    <t>๘</t>
  </si>
  <si>
    <t>๙</t>
  </si>
  <si>
    <t>๑๐</t>
  </si>
  <si>
    <t>๑๑</t>
  </si>
  <si>
    <t>๑๒</t>
  </si>
  <si>
    <t>๑๓</t>
  </si>
  <si>
    <t>๑๔</t>
  </si>
  <si>
    <t>๑๕</t>
  </si>
  <si>
    <t>๑๖</t>
  </si>
  <si>
    <t>๑๗</t>
  </si>
  <si>
    <t>๑๘</t>
  </si>
  <si>
    <t>๑๙</t>
  </si>
  <si>
    <t>๒๐</t>
  </si>
  <si>
    <t>๒๑</t>
  </si>
  <si>
    <t>๒๒</t>
  </si>
  <si>
    <t>๒๓</t>
  </si>
  <si>
    <t>๒๔</t>
  </si>
  <si>
    <t>๒๕</t>
  </si>
  <si>
    <t>๒๖</t>
  </si>
  <si>
    <t>๒๗</t>
  </si>
  <si>
    <t>๒๘</t>
  </si>
  <si>
    <t>๒๙</t>
  </si>
  <si>
    <t>๓๐</t>
  </si>
  <si>
    <t>๓๑</t>
  </si>
  <si>
    <t>๓๒</t>
  </si>
  <si>
    <t>๓๓</t>
  </si>
  <si>
    <t>๓๔</t>
  </si>
  <si>
    <t>๓๕</t>
  </si>
  <si>
    <t>๓๖</t>
  </si>
  <si>
    <t>๓๗</t>
  </si>
  <si>
    <t>๓๘</t>
  </si>
  <si>
    <t>๓๙</t>
  </si>
  <si>
    <t>๔๐</t>
  </si>
  <si>
    <t>๔๑</t>
  </si>
  <si>
    <t>รวมจำนวนคน</t>
  </si>
  <si>
    <t>ร้อยละ</t>
  </si>
  <si>
    <t>โรงเรียนปราจีนกัลยาณี                อำเภอเมือง              จังหวัดปราจีนบุรี</t>
  </si>
  <si>
    <t>คำชี้แจง ในช่องรายการประเมินให้บันทึกคะแนนที่ได้ ในช่องสรุปผลการประเมินให้สรุปผ่านหรือไม่ผ่าน</t>
  </si>
  <si>
    <t>คะแนน</t>
  </si>
  <si>
    <t>คะแนนเต็ม ๒๐ คะแนน</t>
  </si>
  <si>
    <t>ผลการประเมิน</t>
  </si>
  <si>
    <t>เกณฑ์การตัดสินได้ นักเรียนต้องได้ผลการประเมินในระดับพอใช้(๑๐-๑๒ คะแนน)  ขึ้นไปถือว่าผ่าน</t>
  </si>
  <si>
    <t>สรุป(ผ่าน/ไม่ผ่าน)</t>
  </si>
  <si>
    <t xml:space="preserve">                   ลงชื่อ.....................................................ผู้ประเมิน</t>
  </si>
  <si>
    <t>(...................................................)</t>
  </si>
  <si>
    <t>ตำแหน่ง.....................................</t>
  </si>
  <si>
    <t>สรุปผลการประเมินการใช้ภาษาอังกฤษ: ทักษะการอ่าน ชั้นมัธยมศึกษาปีที่ ๕/๑</t>
  </si>
  <si>
    <t xml:space="preserve">  ประเมิน วันที่...................เดือน  ………………...............พ.ศ. .......................</t>
  </si>
  <si>
    <t>นายจุลจักร</t>
  </si>
  <si>
    <t>กัตพงษ์</t>
  </si>
  <si>
    <t>นายอนุรักษ์</t>
  </si>
  <si>
    <t>บุญรัตน์</t>
  </si>
  <si>
    <t>นายธีรภัทร</t>
  </si>
  <si>
    <t>พิกุลทอง</t>
  </si>
  <si>
    <t>นายอนุชา</t>
  </si>
  <si>
    <t>มงคล</t>
  </si>
  <si>
    <t>นายธนดล</t>
  </si>
  <si>
    <t>บุญถึง</t>
  </si>
  <si>
    <t>นายธีรวัฒน์</t>
  </si>
  <si>
    <t>มูลสาร</t>
  </si>
  <si>
    <t>นายสุภัทรดิศ</t>
  </si>
  <si>
    <t>สารสิทธิ์</t>
  </si>
  <si>
    <t>นายจิณณวัตร</t>
  </si>
  <si>
    <t>จันทร์ดร</t>
  </si>
  <si>
    <t>นายตรีทศ</t>
  </si>
  <si>
    <t>ลีรักพานิช</t>
  </si>
  <si>
    <t>นางสาวธารินี</t>
  </si>
  <si>
    <t>คนทัศน์</t>
  </si>
  <si>
    <t>นางสาวเบญญาภา</t>
  </si>
  <si>
    <t>ถาวร</t>
  </si>
  <si>
    <t>นางสาวชรินธร</t>
  </si>
  <si>
    <t>สิงห์โตเผือก</t>
  </si>
  <si>
    <t>นางสาวพิรุฬห์ลักษณ์</t>
  </si>
  <si>
    <t>ยูปานนท์</t>
  </si>
  <si>
    <t>นางสาวภัทราภรณ์</t>
  </si>
  <si>
    <t>คงลอย</t>
  </si>
  <si>
    <t>นางสาววิศรุตา</t>
  </si>
  <si>
    <t>รอดสุกา</t>
  </si>
  <si>
    <t>นางสาวสิริพัฒน์</t>
  </si>
  <si>
    <t>คลองมีคุณ</t>
  </si>
  <si>
    <t>นางสาวสุทธิดา</t>
  </si>
  <si>
    <t>จำปาหอม</t>
  </si>
  <si>
    <t>นางสาวอติพร</t>
  </si>
  <si>
    <t>สรรพคุณยา</t>
  </si>
  <si>
    <t>นางสาวสุชาดา</t>
  </si>
  <si>
    <t>ปักษา</t>
  </si>
  <si>
    <t>นางสาวเมศิยา</t>
  </si>
  <si>
    <t>พืชสอน</t>
  </si>
  <si>
    <t>นางสาววรัญญา</t>
  </si>
  <si>
    <t>โพธิ์ศรี</t>
  </si>
  <si>
    <t>นางสาวสุชานันท์</t>
  </si>
  <si>
    <t>เพ็ชรวัฒนา</t>
  </si>
  <si>
    <t>นางสาวสรัญญา</t>
  </si>
  <si>
    <t>แก้วงาม</t>
  </si>
  <si>
    <t>นางสาวปณิดา</t>
  </si>
  <si>
    <t>เชียงเดิม</t>
  </si>
  <si>
    <t>นางสาวสุกัญญา</t>
  </si>
  <si>
    <t>หาสุข</t>
  </si>
  <si>
    <t>นางสาวสมินตรา</t>
  </si>
  <si>
    <t>ประชุมคุณ</t>
  </si>
  <si>
    <t>นางสาวศิริรัตน์</t>
  </si>
  <si>
    <t>ทรัพย์พร้อม</t>
  </si>
  <si>
    <t>นางสาววิมลฉัตร</t>
  </si>
  <si>
    <t>พรายพริ้ง</t>
  </si>
  <si>
    <t>นางสาววิภาวรรณ</t>
  </si>
  <si>
    <t>คชวรรณ์</t>
  </si>
  <si>
    <t>นางสาววิปัศยา</t>
  </si>
  <si>
    <t>อุดม</t>
  </si>
  <si>
    <t>นางสาววริศรา</t>
  </si>
  <si>
    <t>เลิศวิจิตร</t>
  </si>
  <si>
    <t>นางสาวเพ็ญประภา</t>
  </si>
  <si>
    <t>รูปจะโป๊ะ</t>
  </si>
  <si>
    <t>นางสาวทิพยรัตณ์</t>
  </si>
  <si>
    <t>ฮะฮั่วเฮง</t>
  </si>
  <si>
    <t>นางสาวชญานี</t>
  </si>
  <si>
    <t>โครธโยธา</t>
  </si>
  <si>
    <t>นางสาวสุพรรษา</t>
  </si>
  <si>
    <t>สง่างาม</t>
  </si>
  <si>
    <t>นางสาวณัฐรัตน์</t>
  </si>
  <si>
    <t>เถื่อนถ้ำแก้ว</t>
  </si>
  <si>
    <t>นางสาวณภัทรตา</t>
  </si>
  <si>
    <t>ศรีเกษม</t>
  </si>
  <si>
    <t>นางสาวพิมล</t>
  </si>
  <si>
    <t>คลองสามสิบ</t>
  </si>
  <si>
    <t>นางสาวพรพรหม</t>
  </si>
  <si>
    <t>ฆ้องเดช</t>
  </si>
  <si>
    <t>สรุปผลการประเมินการใช้ภาษาอังกฤษ: ทักษะการอ่าน ชั้นมัธยมศึกษาปีที่ ๕/๒</t>
  </si>
  <si>
    <t>นายเฉลิมพล</t>
  </si>
  <si>
    <t>ปลัดศรี</t>
  </si>
  <si>
    <t>นายชยานันต์</t>
  </si>
  <si>
    <t>ภารุณ</t>
  </si>
  <si>
    <t>นายณัฐวุฒิ</t>
  </si>
  <si>
    <t>เรืองรอง</t>
  </si>
  <si>
    <t>นายบัณฑิต</t>
  </si>
  <si>
    <t>เอี่ยมเดิม</t>
  </si>
  <si>
    <t>นายพิสุทธิศักดิ์</t>
  </si>
  <si>
    <t>จันทร์ภาชัย</t>
  </si>
  <si>
    <t>นายบัณฑูร</t>
  </si>
  <si>
    <t>สะเนาว์</t>
  </si>
  <si>
    <t>นายพงษ์เพชร</t>
  </si>
  <si>
    <t>ทับทิม</t>
  </si>
  <si>
    <t>นายกิตติธัช</t>
  </si>
  <si>
    <t>ปานศิลา</t>
  </si>
  <si>
    <t>นางสาวณัฐิญา</t>
  </si>
  <si>
    <t>กันเผื่อน</t>
  </si>
  <si>
    <t>นางสาววรรณวิษา</t>
  </si>
  <si>
    <t>น้อยเจริญ</t>
  </si>
  <si>
    <t>นางสาวชฎาพร</t>
  </si>
  <si>
    <t>ซาพูล</t>
  </si>
  <si>
    <t xml:space="preserve">นางสาวรัฐนันท์ </t>
  </si>
  <si>
    <t>ดุสิต</t>
  </si>
  <si>
    <t>นางสาววาสนา</t>
  </si>
  <si>
    <t>จิตรบรรจง</t>
  </si>
  <si>
    <t>นางสาวสุธิดา</t>
  </si>
  <si>
    <t>สมพงษ์</t>
  </si>
  <si>
    <t>นางสาวณัฐณิชา</t>
  </si>
  <si>
    <t>ยืนยั่ง</t>
  </si>
  <si>
    <t>นางสาวปุณยภา</t>
  </si>
  <si>
    <t>นวลงาม</t>
  </si>
  <si>
    <t>นางสาวลักษมณ</t>
  </si>
  <si>
    <t>ไมตรี</t>
  </si>
  <si>
    <t>นางสาววิรัลยุพา</t>
  </si>
  <si>
    <t>มานะกิจ</t>
  </si>
  <si>
    <t>นางสาววรรัตน์</t>
  </si>
  <si>
    <t>สุทธิประภา</t>
  </si>
  <si>
    <t>นางสาวธมลวรรณ</t>
  </si>
  <si>
    <t>สารีบท</t>
  </si>
  <si>
    <t>นางสาวจณิสตา</t>
  </si>
  <si>
    <t>เยือกเย็น</t>
  </si>
  <si>
    <t>นางสาวศลิษา</t>
  </si>
  <si>
    <t>ศิริ</t>
  </si>
  <si>
    <t>นางสาวสุนิตา</t>
  </si>
  <si>
    <t>เกิดมงคล</t>
  </si>
  <si>
    <t>นางสาวจุฑามาศ</t>
  </si>
  <si>
    <t>นางสาวนรีกานต์</t>
  </si>
  <si>
    <t>ศรีสกุล</t>
  </si>
  <si>
    <t>นางสาวพัชรพร</t>
  </si>
  <si>
    <t>เปรมวินัย</t>
  </si>
  <si>
    <t>นางสาวภาธกานต์</t>
  </si>
  <si>
    <t>รัตนรักษ์</t>
  </si>
  <si>
    <t>นางสาวธัญสุดา</t>
  </si>
  <si>
    <t>แซ่เล้า</t>
  </si>
  <si>
    <t>นางสาวดารินทร์</t>
  </si>
  <si>
    <t>ขาวใหม่</t>
  </si>
  <si>
    <t>นางสาวดรุณี</t>
  </si>
  <si>
    <t>ผจญศึก</t>
  </si>
  <si>
    <t>นางสาวกัลป์ปภัส</t>
  </si>
  <si>
    <t>ตรีนันทวัลย์</t>
  </si>
  <si>
    <t>นางสาวสุธาริณี</t>
  </si>
  <si>
    <t>จันทร์ไพร</t>
  </si>
  <si>
    <t>นางสาวลักษิกา</t>
  </si>
  <si>
    <t>ขุนวิชิต</t>
  </si>
  <si>
    <t>นางสาวสัตตบงกช</t>
  </si>
  <si>
    <t>สุขสวัสดิ์</t>
  </si>
  <si>
    <t>นางสาวขวัญนภา</t>
  </si>
  <si>
    <t>ไพรดี</t>
  </si>
  <si>
    <t>นางสาวจันทิมา</t>
  </si>
  <si>
    <t>เพ็ชรกำจัด</t>
  </si>
  <si>
    <t>สรุปผลการประเมินการใช้ภาษาอังกฤษ: ทักษะการอ่าน ชั้นมัธยมศึกษาปีที่ ๕/๓</t>
  </si>
  <si>
    <t>นายคชานนท์</t>
  </si>
  <si>
    <t>ดาวบริสุทธิ์</t>
  </si>
  <si>
    <t>นายพนมกร</t>
  </si>
  <si>
    <t>จันทร์โอ</t>
  </si>
  <si>
    <t>นายพิพัฒน์</t>
  </si>
  <si>
    <t>คำบุญ</t>
  </si>
  <si>
    <t>นายภัทรพงษ์</t>
  </si>
  <si>
    <t>เศรษฐชุ่ม</t>
  </si>
  <si>
    <t>นายวีรพงษ์</t>
  </si>
  <si>
    <t>ใจผ่อง</t>
  </si>
  <si>
    <t>นายอรรถพร</t>
  </si>
  <si>
    <t>อารยะบงกฎ</t>
  </si>
  <si>
    <t>นายชนะพงษ์</t>
  </si>
  <si>
    <t>นพพิทักษ์</t>
  </si>
  <si>
    <t>นายธีรศักดิ์</t>
  </si>
  <si>
    <t>อังคณิต</t>
  </si>
  <si>
    <t>นายคณิศร</t>
  </si>
  <si>
    <t>สุนทรจิตร์</t>
  </si>
  <si>
    <t>นายภวัต</t>
  </si>
  <si>
    <t>สาพิพัฒน์</t>
  </si>
  <si>
    <t>นายศุภกร</t>
  </si>
  <si>
    <t>ทับหลำ</t>
  </si>
  <si>
    <t>นายนวพงษ์</t>
  </si>
  <si>
    <t>เอโกบล</t>
  </si>
  <si>
    <t>นายพชร</t>
  </si>
  <si>
    <t>สุขพลับพลา</t>
  </si>
  <si>
    <t>นายศุภเศรษฐ์</t>
  </si>
  <si>
    <t>อิ่มแก้ว</t>
  </si>
  <si>
    <t>นายสหภาพ</t>
  </si>
  <si>
    <t>นาสิงห์</t>
  </si>
  <si>
    <t>นายปัญญากร</t>
  </si>
  <si>
    <t>แสนสุทธิ</t>
  </si>
  <si>
    <t>นายพงศ์ภกานต์</t>
  </si>
  <si>
    <t>ช่างเก็บ</t>
  </si>
  <si>
    <t>นางสาวชลธิชา</t>
  </si>
  <si>
    <t>พึ่งพา</t>
  </si>
  <si>
    <t>นางสาวนริศรา</t>
  </si>
  <si>
    <t>แซ่ลิ้ม</t>
  </si>
  <si>
    <t>นวลดอกรักษ์</t>
  </si>
  <si>
    <t>นางสาวรัตนาวลี</t>
  </si>
  <si>
    <t>งามขำ</t>
  </si>
  <si>
    <t>นางสาวลักคณา</t>
  </si>
  <si>
    <t>ทับทิมทอง</t>
  </si>
  <si>
    <t>นางสาวพนิดา</t>
  </si>
  <si>
    <t>อุทน</t>
  </si>
  <si>
    <t>นางสาวศศิธร</t>
  </si>
  <si>
    <t>เปียผึ้ง</t>
  </si>
  <si>
    <t>นางสาวสุขุมาล</t>
  </si>
  <si>
    <t>วิจิตรกูล</t>
  </si>
  <si>
    <t>นางสาวธันย์ชนก</t>
  </si>
  <si>
    <t>ไกรสิงห์</t>
  </si>
  <si>
    <t>นางสาวจิราพร</t>
  </si>
  <si>
    <t>ฝังเงิน</t>
  </si>
  <si>
    <t>นางสาววัชรีวรรณ</t>
  </si>
  <si>
    <t>ศรเจริญ</t>
  </si>
  <si>
    <t>นางสาวชิดชนก</t>
  </si>
  <si>
    <t>แสงทอง</t>
  </si>
  <si>
    <t>นางสาวชฎารัตน์</t>
  </si>
  <si>
    <t>ศรีมณีวงค์</t>
  </si>
  <si>
    <t>นางสาวกัลยรัตน์</t>
  </si>
  <si>
    <t>เลิงชัย</t>
  </si>
  <si>
    <t>นางสาวจิรัชญา</t>
  </si>
  <si>
    <t>เจริญศิลป์</t>
  </si>
  <si>
    <t>สรุปผลการประเมินการใช้ภาษาอังกฤษ: ทักษะการอ่าน ชั้นมัธยมศึกษาปีที่ ๕/๔</t>
  </si>
  <si>
    <t xml:space="preserve">  ประเมิน วันที่...................เดือน  ………………...............พ.ศ. ......................</t>
  </si>
  <si>
    <t>นายไชยา</t>
  </si>
  <si>
    <t>ดีเสงี่ยม</t>
  </si>
  <si>
    <t>นายอัครวินท์</t>
  </si>
  <si>
    <t>พาพิจิตต์</t>
  </si>
  <si>
    <t>นายอัศวิน</t>
  </si>
  <si>
    <t>มฤกุล</t>
  </si>
  <si>
    <t>นายเจษฎา</t>
  </si>
  <si>
    <t>เหมือนคิด</t>
  </si>
  <si>
    <t>นายชาคริต</t>
  </si>
  <si>
    <t>ทองเผือก</t>
  </si>
  <si>
    <t>นายนัทธพงศ์</t>
  </si>
  <si>
    <t>วงษาโสม</t>
  </si>
  <si>
    <t>นายนันทิพัฒน์</t>
  </si>
  <si>
    <t>พันจุย</t>
  </si>
  <si>
    <t>นายกัมปนาท</t>
  </si>
  <si>
    <t>ศิริเจริญ</t>
  </si>
  <si>
    <t>นายพงศกร</t>
  </si>
  <si>
    <t>คำดวง</t>
  </si>
  <si>
    <t>นายจักรกฤษณ์</t>
  </si>
  <si>
    <t>มีสน</t>
  </si>
  <si>
    <t>นายนนทวัฒน์</t>
  </si>
  <si>
    <t>นางสาวอมลวรรณ</t>
  </si>
  <si>
    <t>โกสาวัง</t>
  </si>
  <si>
    <t>นางสาวสิริภา</t>
  </si>
  <si>
    <t>นางสาวอาภาภรณ์</t>
  </si>
  <si>
    <t>ภูศรี</t>
  </si>
  <si>
    <t>นางสาวณัฐสุดา</t>
  </si>
  <si>
    <t>วงษ์นาม</t>
  </si>
  <si>
    <t>นางสาวเจนจิรา</t>
  </si>
  <si>
    <t>ยิ่งประเสริฐ</t>
  </si>
  <si>
    <t>ขุขันธ์</t>
  </si>
  <si>
    <t>นางสาวศิรินภา</t>
  </si>
  <si>
    <t>นางสาววิชญาดา</t>
  </si>
  <si>
    <t>คำดี</t>
  </si>
  <si>
    <t>นางสาววิมลสิริ</t>
  </si>
  <si>
    <t>ศรีรักษา</t>
  </si>
  <si>
    <t>นางสาวปิยวรรณ</t>
  </si>
  <si>
    <t>เครืออาษา</t>
  </si>
  <si>
    <t>นางสาวปูรมี</t>
  </si>
  <si>
    <t>ไชโย</t>
  </si>
  <si>
    <t>นางสาววนิดา</t>
  </si>
  <si>
    <t>แก่นแก้ว</t>
  </si>
  <si>
    <t>นางสาวนันทิดา</t>
  </si>
  <si>
    <t>แย้มเปี่ยม</t>
  </si>
  <si>
    <t>นางสาวยุพเรศ</t>
  </si>
  <si>
    <t>พ่วงพงษ์</t>
  </si>
  <si>
    <t>นางสาวอรวรรณ</t>
  </si>
  <si>
    <t>แซ่ฮ้อ</t>
  </si>
  <si>
    <t>นางสาวสุจิตตรา</t>
  </si>
  <si>
    <t>จิตตรานนท์</t>
  </si>
  <si>
    <t>ทองสุข</t>
  </si>
  <si>
    <t>นางสาวทิพญาภรณ์</t>
  </si>
  <si>
    <t>นุชมี</t>
  </si>
  <si>
    <t>นางสาวสโรชิณี</t>
  </si>
  <si>
    <t>กล้าหาญ</t>
  </si>
  <si>
    <t>นางสาวศศิ</t>
  </si>
  <si>
    <t>กิมเต็ก</t>
  </si>
  <si>
    <t>นางสาวพฤกษชาติ</t>
  </si>
  <si>
    <t>จาลุย</t>
  </si>
  <si>
    <t>นางสาวปรีณาพรรณ</t>
  </si>
  <si>
    <t>ผลึกกองสิน</t>
  </si>
  <si>
    <t>นางสาวปณยา</t>
  </si>
  <si>
    <t>นาสืบ</t>
  </si>
  <si>
    <t>ไทยสมบัติ</t>
  </si>
  <si>
    <t>นางสาวจิราวรรณ</t>
  </si>
  <si>
    <t>จิตสัตย์</t>
  </si>
  <si>
    <t>นางสาวจินห์จุฑา</t>
  </si>
  <si>
    <t>อรุณรัตน์</t>
  </si>
  <si>
    <t>สรุปผลการประเมินการใช้ภาษาอังกฤษ: ทักษะการอ่าน ชั้นมัธยมศึกษาปีที่ ๕/๕</t>
  </si>
  <si>
    <t>นายเกียรติศักดิ์</t>
  </si>
  <si>
    <t>ความเพียร</t>
  </si>
  <si>
    <t>นายวัชรพล</t>
  </si>
  <si>
    <t>ลือคำหาญ</t>
  </si>
  <si>
    <t>นายศุภชัย</t>
  </si>
  <si>
    <t>จันทรประเทศ</t>
  </si>
  <si>
    <t>นายกิตติศักดิ์</t>
  </si>
  <si>
    <t>มลาไวย์</t>
  </si>
  <si>
    <t>นายณภัทร</t>
  </si>
  <si>
    <t>กำไรทอง</t>
  </si>
  <si>
    <t>นายณัฐพงษ์</t>
  </si>
  <si>
    <t>กลิ่นมะลิ</t>
  </si>
  <si>
    <t>นายณัฐพนธ์</t>
  </si>
  <si>
    <t>กล่อมเอี้ยง</t>
  </si>
  <si>
    <t>นายพิษณุวัฒน์</t>
  </si>
  <si>
    <t>เผ่าประจันต์</t>
  </si>
  <si>
    <t>นายสงกรานต์</t>
  </si>
  <si>
    <t>วังรี</t>
  </si>
  <si>
    <t>นายนิเทศ</t>
  </si>
  <si>
    <t>โคจวงจันทร์</t>
  </si>
  <si>
    <t>นางสาวสโรชินี</t>
  </si>
  <si>
    <t>ผจญ</t>
  </si>
  <si>
    <t>นางสาวจุฑามณี</t>
  </si>
  <si>
    <t>นางสาวภัทราพร</t>
  </si>
  <si>
    <t>ศรีเมือง</t>
  </si>
  <si>
    <t>นางสาวโยษิตา</t>
  </si>
  <si>
    <t>บุญครุฑ</t>
  </si>
  <si>
    <t>นางสาวณัฐนันญา</t>
  </si>
  <si>
    <t>ปัญญาดี</t>
  </si>
  <si>
    <t>นางสาวนฤทัย</t>
  </si>
  <si>
    <t>สุดแสง</t>
  </si>
  <si>
    <t>นางสาวรักษณาลี</t>
  </si>
  <si>
    <t>ขนรกุล</t>
  </si>
  <si>
    <t>นางสาววรลักษณ์</t>
  </si>
  <si>
    <t>สีลาแสง</t>
  </si>
  <si>
    <t>นางสาวณัฐพร</t>
  </si>
  <si>
    <t>อยู่นาค</t>
  </si>
  <si>
    <t>นางสาวนฤเนตร</t>
  </si>
  <si>
    <t>นางสาวปัณฑิตา</t>
  </si>
  <si>
    <t>อู่แก้ว</t>
  </si>
  <si>
    <t>ปรุงนิยม</t>
  </si>
  <si>
    <t>นางสาวกิตติยา</t>
  </si>
  <si>
    <t>เวฬุวนารักษ์</t>
  </si>
  <si>
    <t>นางสาวเขมจิรา</t>
  </si>
  <si>
    <t>หงษ์ทอง</t>
  </si>
  <si>
    <t>นางสาวธิดารัตน์</t>
  </si>
  <si>
    <t>ประสมทรัพย์</t>
  </si>
  <si>
    <t>นางสาวลลิตภัทร</t>
  </si>
  <si>
    <t>เจริญบูรพา</t>
  </si>
  <si>
    <t>นางสาวอรกานต์</t>
  </si>
  <si>
    <t>นางสาวกัญญาณัฐ</t>
  </si>
  <si>
    <t>ศรีสุข</t>
  </si>
  <si>
    <t>นางสาวเมศิญา</t>
  </si>
  <si>
    <t>ชื่นชม</t>
  </si>
  <si>
    <t>นางสาวสุพิชชา</t>
  </si>
  <si>
    <t>หาดเจียง</t>
  </si>
  <si>
    <t>นางสาวเสาวลักษณ์</t>
  </si>
  <si>
    <t>ช่อดารา</t>
  </si>
  <si>
    <t>นางสาวกฤตพร</t>
  </si>
  <si>
    <t>เกียรติกุล</t>
  </si>
  <si>
    <t>นางสาวณิชากร</t>
  </si>
  <si>
    <t>ตาโส</t>
  </si>
  <si>
    <t>นางสาววิธิดา</t>
  </si>
  <si>
    <t>ทองดี</t>
  </si>
  <si>
    <t>นางสาวกนกนุช</t>
  </si>
  <si>
    <t>สุนทรวิวัฒน์</t>
  </si>
  <si>
    <t>นางสาวศิริวรรณ</t>
  </si>
  <si>
    <t>เอมสุ่น</t>
  </si>
  <si>
    <t>นางสาววรินธร</t>
  </si>
  <si>
    <t>อินทรพิทักษ์</t>
  </si>
  <si>
    <t>นางสาววรรณชนะพร</t>
  </si>
  <si>
    <t>ศรีอ่อน</t>
  </si>
  <si>
    <t>สรุปผลการประเมินการใช้ภาษาอังกฤษ: ทักษะการอ่าน ชั้นมัธยมศึกษาปีที่ ๕/๖</t>
  </si>
  <si>
    <t>นายเกรียงศักดิ์</t>
  </si>
  <si>
    <t>คนมั่น</t>
  </si>
  <si>
    <t>นายพงษ์พิเชฐ</t>
  </si>
  <si>
    <t>ศรีทอง</t>
  </si>
  <si>
    <t>นายเอกราช</t>
  </si>
  <si>
    <t>วณิชพูลสุข</t>
  </si>
  <si>
    <t>ไกรบุดดา</t>
  </si>
  <si>
    <t>นายสุรเชรษฐ์</t>
  </si>
  <si>
    <t>เวชยา</t>
  </si>
  <si>
    <t>นายสรศักด์</t>
  </si>
  <si>
    <t>ภูมิน</t>
  </si>
  <si>
    <t>นายพงษ์ศิริ</t>
  </si>
  <si>
    <t>จำปาพันธ์</t>
  </si>
  <si>
    <t>นายธนเทพ</t>
  </si>
  <si>
    <t>ราชอินทร์ตา</t>
  </si>
  <si>
    <t>นายเดชธนสิทธิ์</t>
  </si>
  <si>
    <t>นางสาวชวัลรัตน์</t>
  </si>
  <si>
    <t>สุนา</t>
  </si>
  <si>
    <t>นางสาวชาลิสา</t>
  </si>
  <si>
    <t>นามมะเริง</t>
  </si>
  <si>
    <t>นางสาวศิริสุดา</t>
  </si>
  <si>
    <t>จีระสิงห์</t>
  </si>
  <si>
    <t>นางสาวอภิญญา</t>
  </si>
  <si>
    <t>ไผ่จันทร์</t>
  </si>
  <si>
    <t>นางสาวชนรดี</t>
  </si>
  <si>
    <t>ลือคำงาม</t>
  </si>
  <si>
    <t>นางสาวธัญญาภรณ์</t>
  </si>
  <si>
    <t>วระสิณา</t>
  </si>
  <si>
    <t>นางสาวพัณณิตา</t>
  </si>
  <si>
    <t>เพ็ชรภาค</t>
  </si>
  <si>
    <t>นางสาวมณีรัตน์</t>
  </si>
  <si>
    <t>เชื้อดี</t>
  </si>
  <si>
    <t>นางสาววิภาดา</t>
  </si>
  <si>
    <t>ศิลาเลิศ</t>
  </si>
  <si>
    <t>รุจิพุฒิ</t>
  </si>
  <si>
    <t>นางสาวพัชรีญา</t>
  </si>
  <si>
    <t>นางสาวพิมพ์อัปสร</t>
  </si>
  <si>
    <t>เพ็ชรนารถ</t>
  </si>
  <si>
    <t>นางสาวสุภาวิณี</t>
  </si>
  <si>
    <t>โพธิ</t>
  </si>
  <si>
    <t>นางสาวธันยพร</t>
  </si>
  <si>
    <t>เปรมสุข</t>
  </si>
  <si>
    <t>นางสาวธีริศรา</t>
  </si>
  <si>
    <t>วังวล</t>
  </si>
  <si>
    <t>นางสาวภัณทิลา</t>
  </si>
  <si>
    <t>อินแสง</t>
  </si>
  <si>
    <t>นางสาวอณิษฐา</t>
  </si>
  <si>
    <t>อาทร</t>
  </si>
  <si>
    <t>นางสาวสิริมล</t>
  </si>
  <si>
    <t>ธาระทาน</t>
  </si>
  <si>
    <t>นางสาวศิริปัญญา</t>
  </si>
  <si>
    <t>อ่อนน้อม</t>
  </si>
  <si>
    <t>นางสาวศดานันท์</t>
  </si>
  <si>
    <t>ยามี</t>
  </si>
  <si>
    <t>นางสาวรุธิตา</t>
  </si>
  <si>
    <t>อำลา</t>
  </si>
  <si>
    <t>นางสาวรินรดา</t>
  </si>
  <si>
    <t>สุนันท์</t>
  </si>
  <si>
    <t>นางสาวมลดา</t>
  </si>
  <si>
    <t>บุญโกย</t>
  </si>
  <si>
    <t>วงษ์ภา</t>
  </si>
  <si>
    <t>นางสาวบุษยากร</t>
  </si>
  <si>
    <t>รัตนพิบูลย์ศิริ</t>
  </si>
  <si>
    <t>นางสาวบุญธิดา</t>
  </si>
  <si>
    <t>บัวโรย</t>
  </si>
  <si>
    <t>นางสาวนิชาภา</t>
  </si>
  <si>
    <t>ตาลน้อย</t>
  </si>
  <si>
    <t>นางสาวนันทนา</t>
  </si>
  <si>
    <t>มาตป่วย</t>
  </si>
  <si>
    <t>นางสาวนัทธิดา</t>
  </si>
  <si>
    <t>สืบจันทร์</t>
  </si>
  <si>
    <t>นางสาวโชษิตา</t>
  </si>
  <si>
    <t>ชาดี</t>
  </si>
  <si>
    <t>นางสาวจารุวรรณ</t>
  </si>
  <si>
    <t>คำลอย</t>
  </si>
  <si>
    <t>นางสาวเกวลิน</t>
  </si>
  <si>
    <t>สำนักดี</t>
  </si>
  <si>
    <t>สรุปผลการประเมินการใช้ภาษาอังกฤษ: ทักษะการอ่าน ชั้นมัธยมศึกษาปีที่ ๕/๗</t>
  </si>
  <si>
    <t>นายนที</t>
  </si>
  <si>
    <t>ยาพิลา</t>
  </si>
  <si>
    <t>นายนวัตกรรม</t>
  </si>
  <si>
    <t>ขำรัก</t>
  </si>
  <si>
    <t>นายสุริยา</t>
  </si>
  <si>
    <t>ดีปรีชา</t>
  </si>
  <si>
    <t>นายภูมินทร์</t>
  </si>
  <si>
    <t>มายูร</t>
  </si>
  <si>
    <t>นายนวพล</t>
  </si>
  <si>
    <t>โชคสิริจันทร์</t>
  </si>
  <si>
    <t>คำวงษ์</t>
  </si>
  <si>
    <t>พรมน้อย</t>
  </si>
  <si>
    <t>นางสาวอทิตยา</t>
  </si>
  <si>
    <t>ทันถากิจ</t>
  </si>
  <si>
    <t>ใจเอื้อ</t>
  </si>
  <si>
    <t>นางสาวนลิน</t>
  </si>
  <si>
    <t>หอมคล้าย</t>
  </si>
  <si>
    <t>นางสาววรารัตน์</t>
  </si>
  <si>
    <t>เจนสัญญายุทธ</t>
  </si>
  <si>
    <t>นางสาววิศัลย์ศยา</t>
  </si>
  <si>
    <t>สอาดเอี่ยม</t>
  </si>
  <si>
    <t>นางสาวนลัยภรณ์</t>
  </si>
  <si>
    <t>พันธ์ศรี</t>
  </si>
  <si>
    <t>นางสาวณัฐธวรรณ</t>
  </si>
  <si>
    <t>นางสาวศศิวรรณ</t>
  </si>
  <si>
    <t>แสงมงคล</t>
  </si>
  <si>
    <t>นางสาวอริสรา</t>
  </si>
  <si>
    <t>ยันต์ประเวศ</t>
  </si>
  <si>
    <t>นางสาวกมลชนก</t>
  </si>
  <si>
    <t>ฉิมอยู่</t>
  </si>
  <si>
    <t>ช่อไม้</t>
  </si>
  <si>
    <t>นางสาวนพรัตน์</t>
  </si>
  <si>
    <t>เหล็กจาน</t>
  </si>
  <si>
    <t>นางสาวปวัญรัตน์</t>
  </si>
  <si>
    <t>เพชรลือ</t>
  </si>
  <si>
    <t>นางสาวพิยดา</t>
  </si>
  <si>
    <t>เฉลิมชัยมนตรี</t>
  </si>
  <si>
    <t>นางสาวอุไรวรรณ</t>
  </si>
  <si>
    <t>นาแล</t>
  </si>
  <si>
    <t>นางสาวอธิชา</t>
  </si>
  <si>
    <t>ขยันยิ่ง</t>
  </si>
  <si>
    <t>ไก่ขัน</t>
  </si>
  <si>
    <t>ผาวันดี</t>
  </si>
  <si>
    <t>นางสาวพรรวะษา</t>
  </si>
  <si>
    <t>ดอมไธสง</t>
  </si>
  <si>
    <t>นางสาวเปมมิกา</t>
  </si>
  <si>
    <t>กิ่งแก้ว</t>
  </si>
  <si>
    <t>นางสาวปภัสรา</t>
  </si>
  <si>
    <t>สายพรหม</t>
  </si>
  <si>
    <t>นางสาวปพรภัทร</t>
  </si>
  <si>
    <t>พานลิ่ม</t>
  </si>
  <si>
    <t>มีชัย</t>
  </si>
  <si>
    <t>นางสาวนฤดี</t>
  </si>
  <si>
    <t>สังฆวรรณดี</t>
  </si>
  <si>
    <t>นางสาวธนาพร</t>
  </si>
  <si>
    <t>ประฐมวงค์</t>
  </si>
  <si>
    <t>นางสาวทัศวรรณ</t>
  </si>
  <si>
    <t>ปั้นบึญชู</t>
  </si>
  <si>
    <t>นางสาวณัฐธิชา</t>
  </si>
  <si>
    <t>แก้วแสน</t>
  </si>
  <si>
    <t>นางสาวณัฏฐริตา</t>
  </si>
  <si>
    <t>ไกรทอง</t>
  </si>
  <si>
    <t>นางสาวจันทมณี</t>
  </si>
  <si>
    <t>นางสาวกุลนัส</t>
  </si>
  <si>
    <t>อาจพงษา</t>
  </si>
  <si>
    <t>สรุปผลการประเมินการใช้ภาษาอังกฤษ: ทักษะการอ่าน ชั้นมัธยมศึกษาปีที่ ๕/๘</t>
  </si>
  <si>
    <t>นายสุทัศน์</t>
  </si>
  <si>
    <t>สุวรรณวงษ์</t>
  </si>
  <si>
    <t>นายเจษฎาภรณ์</t>
  </si>
  <si>
    <t>จัตุรัส</t>
  </si>
  <si>
    <t>นายศักดาวุธ</t>
  </si>
  <si>
    <t>ธารารักษ์</t>
  </si>
  <si>
    <t>นายสถาพร</t>
  </si>
  <si>
    <t>เยื้องไกรงาม</t>
  </si>
  <si>
    <t>นายปฐมพงศ์</t>
  </si>
  <si>
    <t>พรมเกตุ</t>
  </si>
  <si>
    <t>นายกฤษฎา</t>
  </si>
  <si>
    <t>จันทร์ดี</t>
  </si>
  <si>
    <t>นายมินธดา</t>
  </si>
  <si>
    <t>ปถพี</t>
  </si>
  <si>
    <t>นายวิฑิต</t>
  </si>
  <si>
    <t>เวียงคำ</t>
  </si>
  <si>
    <t>นายภูธเนศ</t>
  </si>
  <si>
    <t>ทองคำ</t>
  </si>
  <si>
    <t>นายพงศธร</t>
  </si>
  <si>
    <t>มานะกรรม</t>
  </si>
  <si>
    <t>นายปวเรศ</t>
  </si>
  <si>
    <t>ศุภพลชัย</t>
  </si>
  <si>
    <t>นายนัทพงษ์</t>
  </si>
  <si>
    <t>อรุณโรจน์</t>
  </si>
  <si>
    <t>นางสาวสุทาวัลย์</t>
  </si>
  <si>
    <t>พงษ์เกาะ</t>
  </si>
  <si>
    <t>นางสาวณัชชารีย์</t>
  </si>
  <si>
    <t>นิธิโรจน์นราธร</t>
  </si>
  <si>
    <t>นางสาวรัชฎาภรณ์</t>
  </si>
  <si>
    <t>วรนาม</t>
  </si>
  <si>
    <t>นางวสาวธัญสุดา</t>
  </si>
  <si>
    <t>อินโท</t>
  </si>
  <si>
    <t>สรุปผลการประเมินการใช้ภาษาอังกฤษ: ทักษะการอ่าน ชั้นมัธยมศึกษาปีที่ ๕/๙</t>
  </si>
  <si>
    <t>นายธิติ</t>
  </si>
  <si>
    <t>เรืองแสง</t>
  </si>
  <si>
    <t>นายกิตติวัฒน์</t>
  </si>
  <si>
    <t>อึ้งเจริญ</t>
  </si>
  <si>
    <t>นายบุรพล</t>
  </si>
  <si>
    <t>สุขสมทรัพย์</t>
  </si>
  <si>
    <t>นายธนวัฒน์</t>
  </si>
  <si>
    <t>นิลศรี</t>
  </si>
  <si>
    <t>นายธีรพัฒน์</t>
  </si>
  <si>
    <t>ชาติก้อน</t>
  </si>
  <si>
    <t>นายสิรวิชญ์</t>
  </si>
  <si>
    <t>วงษ์หงษ์</t>
  </si>
  <si>
    <t>นายสาธิต</t>
  </si>
  <si>
    <t>คู่จันทึก</t>
  </si>
  <si>
    <t>นายธนากร</t>
  </si>
  <si>
    <t>นายปรเมษฐ์</t>
  </si>
  <si>
    <t>ช่างสนิท</t>
  </si>
  <si>
    <t>นายประมวลพร</t>
  </si>
  <si>
    <t>ชาสิงห์แก้ว</t>
  </si>
  <si>
    <t>นายเปรมฤทธิ์</t>
  </si>
  <si>
    <t>ออมทรัพย์วัฒนา</t>
  </si>
  <si>
    <t>นายวรากร</t>
  </si>
  <si>
    <t>วันคืนดี</t>
  </si>
  <si>
    <t>นายพันณกร</t>
  </si>
  <si>
    <t>ซื่อสัตย์</t>
  </si>
  <si>
    <t>นายพลังพล</t>
  </si>
  <si>
    <t>สุขสุภี</t>
  </si>
  <si>
    <t>นายพงศภัค</t>
  </si>
  <si>
    <t>คำมะสิงห์</t>
  </si>
  <si>
    <t>นายปัฐวิกรณ์</t>
  </si>
  <si>
    <t>ศิริพัฒน์</t>
  </si>
  <si>
    <t>พงศ์บริพัตร</t>
  </si>
  <si>
    <t>นายธนภัทร</t>
  </si>
  <si>
    <t>ศิริกมลวารี</t>
  </si>
  <si>
    <t>เนียมหอม</t>
  </si>
  <si>
    <t>นายชัยเชษฐ์</t>
  </si>
  <si>
    <t>บุดดาวงศ์</t>
  </si>
  <si>
    <t>แสงคล้าย</t>
  </si>
  <si>
    <t>นางสาวสิรามล</t>
  </si>
  <si>
    <t>แสงสุข</t>
  </si>
  <si>
    <t>นางสาวปวรวรรณ</t>
  </si>
  <si>
    <t>เขียวฉอ้อน</t>
  </si>
  <si>
    <t>นางสาวพรไพลิน</t>
  </si>
  <si>
    <t>บัวผลิ</t>
  </si>
  <si>
    <t>นางสาวสิตาพร</t>
  </si>
  <si>
    <t>วงศ์ษา</t>
  </si>
  <si>
    <t>นางสาวสุปรียา</t>
  </si>
  <si>
    <t>สัตย์ซื่อ</t>
  </si>
  <si>
    <t>จันทะบุตร</t>
  </si>
  <si>
    <t>นางสาวธนัชชา</t>
  </si>
  <si>
    <t>มาติยานนท์</t>
  </si>
  <si>
    <t>นางสาวมัณฑนา</t>
  </si>
  <si>
    <t>เจนการ</t>
  </si>
  <si>
    <t>นางสาวรัตติยาภรณ์</t>
  </si>
  <si>
    <t>นางสาวพรรณิภา</t>
  </si>
  <si>
    <t>จันทร์ทอง</t>
  </si>
  <si>
    <t>นายจีระวัตร์</t>
  </si>
  <si>
    <t>แก้วคำพัน</t>
  </si>
  <si>
    <t>กล้วยน้อย</t>
  </si>
  <si>
    <t>นายธนาดล</t>
  </si>
  <si>
    <t>จันทร์สุข</t>
  </si>
  <si>
    <t>นายภาสุ</t>
  </si>
  <si>
    <t>ยืนทน</t>
  </si>
  <si>
    <t>นายชาลี</t>
  </si>
  <si>
    <t>แสนเย็นยิ่ง</t>
  </si>
  <si>
    <t>นายณัฐชานนท์</t>
  </si>
  <si>
    <t>แสงสุวรรณ</t>
  </si>
  <si>
    <t>นายติณณภพ</t>
  </si>
  <si>
    <t>สระแพ</t>
  </si>
  <si>
    <t>นายพิทยา</t>
  </si>
  <si>
    <t>บัวหลวง</t>
  </si>
  <si>
    <t>นายอานนท์</t>
  </si>
  <si>
    <t>พูลจวง</t>
  </si>
  <si>
    <t>นายศักดิ์ดา</t>
  </si>
  <si>
    <t>สุขใจ</t>
  </si>
  <si>
    <t>นายคเณศร์</t>
  </si>
  <si>
    <t>ไพศาล</t>
  </si>
  <si>
    <t>จันทศรี</t>
  </si>
  <si>
    <t>แสงเพ็ชร์</t>
  </si>
  <si>
    <t>นายจิรภัทร</t>
  </si>
  <si>
    <t>พลไชย</t>
  </si>
  <si>
    <t>สรุปผลการประเมินการใช้ภาษาอังกฤษ: ทักษะการอ่าน ชั้นมัธยมศึกษาปีที่ ๕/๑๐</t>
  </si>
  <si>
    <t>นายพงศ์พัทธ์</t>
  </si>
  <si>
    <t>สมบูรณ์ยิ่ง</t>
  </si>
  <si>
    <t>นายเมธัส</t>
  </si>
  <si>
    <t>ภาคภูมิพงศ์</t>
  </si>
  <si>
    <t>นายภัทรพล</t>
  </si>
  <si>
    <t>สังข์รุ่ง</t>
  </si>
  <si>
    <t>วิจิตราพันธ์</t>
  </si>
  <si>
    <t>นางสาวชนิสรา</t>
  </si>
  <si>
    <t>ญาติเจริญ</t>
  </si>
  <si>
    <t>นางสาวชุติมา</t>
  </si>
  <si>
    <t>ไชยทุ่งฉิน</t>
  </si>
  <si>
    <t>นางสาวฐิตาภา</t>
  </si>
  <si>
    <t>นางสาวปวีณา</t>
  </si>
  <si>
    <t>ดีคำไฮ</t>
  </si>
  <si>
    <t>นางสาวสราลี</t>
  </si>
  <si>
    <t>บุญมี</t>
  </si>
  <si>
    <t>นางสาวสราวลี</t>
  </si>
  <si>
    <t>ชาลีชาติ</t>
  </si>
  <si>
    <t>นางสาวสัจพร</t>
  </si>
  <si>
    <t>งามศิลป์</t>
  </si>
  <si>
    <t>นางสาวสุดารัตน์</t>
  </si>
  <si>
    <t>เพ็ชรคง</t>
  </si>
  <si>
    <t>นางสาวสุภาพร</t>
  </si>
  <si>
    <t>ศรีจันทร์</t>
  </si>
  <si>
    <t>ดาวแจ้ง</t>
  </si>
  <si>
    <t>นางสาวนุชจิรา</t>
  </si>
  <si>
    <t>เชาว์ดี</t>
  </si>
  <si>
    <t>นางสาวปัณฑ์ชนิตา</t>
  </si>
  <si>
    <t>นาไชยเวศน์</t>
  </si>
  <si>
    <t>นางสาวชไมพร</t>
  </si>
  <si>
    <t>อังกาบ</t>
  </si>
  <si>
    <t>นางสาวธันยากานต์</t>
  </si>
  <si>
    <t>กุลจารุชัยพัฒน์</t>
  </si>
  <si>
    <t>นางสาวจีราภรณ์</t>
  </si>
  <si>
    <t>พิมพ์เชื้อ</t>
  </si>
  <si>
    <t>สรุปผลการประเมินการใช้ภาษาอังกฤษ: ทักษะการอ่าน ชั้นมัธยมศึกษาปีที่ ๕/๑๑</t>
  </si>
  <si>
    <t>ผ่าน</t>
  </si>
  <si>
    <t>ไม่ผ่าน</t>
  </si>
  <si>
    <t>เกณฑ์การตัดสิน:</t>
  </si>
  <si>
    <t>ระดับคุณภาพ</t>
  </si>
  <si>
    <t>จำนวนคน</t>
  </si>
  <si>
    <t>ต่ำกว่า ๑๐</t>
  </si>
  <si>
    <t>ปรับปรุง</t>
  </si>
  <si>
    <r>
      <t>๑๐ -</t>
    </r>
    <r>
      <rPr>
        <sz val="14"/>
        <color indexed="9"/>
        <rFont val="TH SarabunPSK"/>
        <family val="2"/>
      </rPr>
      <t>จ</t>
    </r>
    <r>
      <rPr>
        <sz val="14"/>
        <rFont val="TH SarabunPSK"/>
        <family val="2"/>
      </rPr>
      <t>๑๓</t>
    </r>
  </si>
  <si>
    <t>พอใช้</t>
  </si>
  <si>
    <t>๑๔ -  ๑๖</t>
  </si>
  <si>
    <t>ดี</t>
  </si>
  <si>
    <t>๑๗  -  ๒๐</t>
  </si>
  <si>
    <t>ดีเยี่ยม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</si>
</sst>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t#,##0_);\(t#,##0\)"/>
  </numFmts>
  <fonts count="20">
    <font>
      <sz val="10"/>
      <name val="Arial"/>
      <charset val="222"/>
    </font>
    <font>
      <sz val="10"/>
      <name val="Arial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sz val="14"/>
      <color indexed="9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3" fillId="0" borderId="0"/>
    <xf numFmtId="0" fontId="13" fillId="0" borderId="0"/>
    <xf numFmtId="0" fontId="1" fillId="0" borderId="0"/>
  </cellStyleXfs>
  <cellXfs count="10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87" fontId="8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center" vertical="center"/>
    </xf>
    <xf numFmtId="187" fontId="7" fillId="0" borderId="0" xfId="0" applyNumberFormat="1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5" fillId="0" borderId="0" xfId="0" applyNumberFormat="1" applyFont="1" applyBorder="1" applyAlignment="1">
      <alignment horizontal="center" vertical="center"/>
    </xf>
    <xf numFmtId="187" fontId="5" fillId="0" borderId="0" xfId="0" applyNumberFormat="1" applyFont="1" applyAlignment="1">
      <alignment vertical="center"/>
    </xf>
    <xf numFmtId="187" fontId="6" fillId="0" borderId="0" xfId="0" applyNumberFormat="1" applyFont="1" applyAlignment="1">
      <alignment vertical="center"/>
    </xf>
    <xf numFmtId="187" fontId="6" fillId="0" borderId="0" xfId="0" applyNumberFormat="1" applyFont="1" applyAlignment="1">
      <alignment horizontal="center" vertical="center"/>
    </xf>
    <xf numFmtId="187" fontId="6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horizontal="center" vertical="center"/>
    </xf>
    <xf numFmtId="187" fontId="7" fillId="0" borderId="0" xfId="0" applyNumberFormat="1" applyFont="1" applyBorder="1" applyAlignment="1">
      <alignment horizontal="center" vertical="center"/>
    </xf>
    <xf numFmtId="187" fontId="7" fillId="0" borderId="0" xfId="0" applyNumberFormat="1" applyFont="1" applyFill="1" applyBorder="1" applyAlignment="1">
      <alignment horizontal="center" vertical="center"/>
    </xf>
    <xf numFmtId="187" fontId="7" fillId="0" borderId="0" xfId="0" applyNumberFormat="1" applyFont="1" applyBorder="1" applyAlignment="1">
      <alignment vertical="center"/>
    </xf>
    <xf numFmtId="187" fontId="6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87" fontId="16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8" fillId="0" borderId="0" xfId="0" applyNumberFormat="1" applyFont="1" applyAlignment="1">
      <alignment vertical="center"/>
    </xf>
    <xf numFmtId="0" fontId="11" fillId="0" borderId="0" xfId="0" applyNumberFormat="1" applyFont="1" applyAlignment="1">
      <alignment horizontal="left"/>
    </xf>
    <xf numFmtId="0" fontId="16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16" fillId="0" borderId="0" xfId="0" applyNumberFormat="1" applyFont="1"/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15" fillId="0" borderId="4" xfId="0" applyNumberFormat="1" applyFont="1" applyBorder="1"/>
    <xf numFmtId="0" fontId="4" fillId="0" borderId="6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left" vertical="center"/>
    </xf>
    <xf numFmtId="0" fontId="3" fillId="0" borderId="7" xfId="0" applyNumberFormat="1" applyFont="1" applyBorder="1" applyAlignment="1">
      <alignment horizontal="left" vertical="center"/>
    </xf>
    <xf numFmtId="0" fontId="3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textRotation="90"/>
    </xf>
    <xf numFmtId="0" fontId="7" fillId="0" borderId="0" xfId="0" applyNumberFormat="1" applyFont="1" applyAlignment="1">
      <alignment vertical="center"/>
    </xf>
    <xf numFmtId="0" fontId="2" fillId="0" borderId="5" xfId="0" applyNumberFormat="1" applyFont="1" applyBorder="1" applyAlignment="1">
      <alignment horizontal="center" vertical="center"/>
    </xf>
    <xf numFmtId="0" fontId="7" fillId="2" borderId="2" xfId="0" applyNumberFormat="1" applyFont="1" applyFill="1" applyBorder="1" applyAlignment="1">
      <alignment vertical="center" shrinkToFit="1"/>
    </xf>
    <xf numFmtId="0" fontId="7" fillId="2" borderId="9" xfId="0" applyNumberFormat="1" applyFont="1" applyFill="1" applyBorder="1" applyAlignment="1">
      <alignment vertical="center" shrinkToFit="1"/>
    </xf>
    <xf numFmtId="0" fontId="7" fillId="0" borderId="1" xfId="0" applyNumberFormat="1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vertical="center"/>
    </xf>
    <xf numFmtId="0" fontId="7" fillId="2" borderId="9" xfId="0" applyNumberFormat="1" applyFont="1" applyFill="1" applyBorder="1" applyAlignment="1">
      <alignment vertical="center"/>
    </xf>
    <xf numFmtId="0" fontId="7" fillId="2" borderId="2" xfId="0" applyNumberFormat="1" applyFont="1" applyFill="1" applyBorder="1"/>
    <xf numFmtId="0" fontId="7" fillId="2" borderId="9" xfId="0" applyNumberFormat="1" applyFont="1" applyFill="1" applyBorder="1"/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2" borderId="3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vertical="center"/>
    </xf>
    <xf numFmtId="0" fontId="9" fillId="0" borderId="3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14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7" fillId="2" borderId="3" xfId="0" applyNumberFormat="1" applyFont="1" applyFill="1" applyBorder="1" applyAlignment="1">
      <alignment vertical="center" shrinkToFit="1"/>
    </xf>
    <xf numFmtId="0" fontId="7" fillId="2" borderId="3" xfId="0" applyNumberFormat="1" applyFont="1" applyFill="1" applyBorder="1"/>
    <xf numFmtId="0" fontId="2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vertical="center" shrinkToFit="1"/>
    </xf>
    <xf numFmtId="0" fontId="7" fillId="2" borderId="3" xfId="0" applyNumberFormat="1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7" fillId="0" borderId="3" xfId="0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vertical="center"/>
    </xf>
    <xf numFmtId="0" fontId="17" fillId="0" borderId="2" xfId="0" applyNumberFormat="1" applyFont="1" applyBorder="1" applyAlignment="1">
      <alignment horizontal="left" vertical="center"/>
    </xf>
    <xf numFmtId="0" fontId="17" fillId="0" borderId="9" xfId="0" applyNumberFormat="1" applyFont="1" applyBorder="1" applyAlignment="1">
      <alignment horizontal="left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 textRotation="90"/>
    </xf>
    <xf numFmtId="0" fontId="10" fillId="0" borderId="1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0" fontId="17" fillId="2" borderId="2" xfId="0" applyNumberFormat="1" applyFont="1" applyFill="1" applyBorder="1" applyAlignment="1">
      <alignment vertical="center"/>
    </xf>
    <xf numFmtId="0" fontId="17" fillId="2" borderId="9" xfId="0" applyNumberFormat="1" applyFont="1" applyFill="1" applyBorder="1" applyAlignment="1">
      <alignment vertical="center"/>
    </xf>
    <xf numFmtId="0" fontId="17" fillId="2" borderId="2" xfId="0" applyNumberFormat="1" applyFont="1" applyFill="1" applyBorder="1" applyAlignment="1">
      <alignment vertical="center" shrinkToFit="1"/>
    </xf>
    <xf numFmtId="0" fontId="17" fillId="2" borderId="9" xfId="0" applyNumberFormat="1" applyFont="1" applyFill="1" applyBorder="1" applyAlignment="1">
      <alignment vertical="center" shrinkToFit="1"/>
    </xf>
    <xf numFmtId="0" fontId="7" fillId="0" borderId="10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17" fillId="0" borderId="2" xfId="0" applyNumberFormat="1" applyFont="1" applyBorder="1" applyAlignment="1">
      <alignment shrinkToFit="1"/>
    </xf>
    <xf numFmtId="0" fontId="17" fillId="0" borderId="9" xfId="0" applyNumberFormat="1" applyFont="1" applyBorder="1" applyAlignment="1">
      <alignment shrinkToFit="1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</cellXfs>
  <cellStyles count="5"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ปกติ" xfId="0" builtinId="0"/>
    <cellStyle name="ปกติ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19601" name="Picture 9" descr="logocolornew">
          <a:extLst>
            <a:ext uri="{FF2B5EF4-FFF2-40B4-BE49-F238E27FC236}">
              <a16:creationId xmlns:a16="http://schemas.microsoft.com/office/drawing/2014/main" id="{00000000-0008-0000-0000-00009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26670" name="Picture 9" descr="logocolornew">
          <a:extLst>
            <a:ext uri="{FF2B5EF4-FFF2-40B4-BE49-F238E27FC236}">
              <a16:creationId xmlns:a16="http://schemas.microsoft.com/office/drawing/2014/main" id="{00000000-0008-0000-0900-00002E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24692" name="Picture 9" descr="logocolornew">
          <a:extLst>
            <a:ext uri="{FF2B5EF4-FFF2-40B4-BE49-F238E27FC236}">
              <a16:creationId xmlns:a16="http://schemas.microsoft.com/office/drawing/2014/main" id="{00000000-0008-0000-0A00-000074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31792" name="Picture 9" descr="logocolornew">
          <a:extLst>
            <a:ext uri="{FF2B5EF4-FFF2-40B4-BE49-F238E27FC236}">
              <a16:creationId xmlns:a16="http://schemas.microsoft.com/office/drawing/2014/main" id="{00000000-0008-0000-0100-000030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32820" name="Picture 9" descr="logocolornew">
          <a:extLst>
            <a:ext uri="{FF2B5EF4-FFF2-40B4-BE49-F238E27FC236}">
              <a16:creationId xmlns:a16="http://schemas.microsoft.com/office/drawing/2014/main" id="{00000000-0008-0000-0200-000034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33838" name="Picture 9" descr="logocolornew">
          <a:extLst>
            <a:ext uri="{FF2B5EF4-FFF2-40B4-BE49-F238E27FC236}">
              <a16:creationId xmlns:a16="http://schemas.microsoft.com/office/drawing/2014/main" id="{00000000-0008-0000-0300-00002E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27696" name="Picture 9" descr="logocolornew">
          <a:extLst>
            <a:ext uri="{FF2B5EF4-FFF2-40B4-BE49-F238E27FC236}">
              <a16:creationId xmlns:a16="http://schemas.microsoft.com/office/drawing/2014/main" id="{00000000-0008-0000-0400-000030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28777" name="Picture 9" descr="logocolornew">
          <a:extLst>
            <a:ext uri="{FF2B5EF4-FFF2-40B4-BE49-F238E27FC236}">
              <a16:creationId xmlns:a16="http://schemas.microsoft.com/office/drawing/2014/main" id="{00000000-0008-0000-0500-000069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29742" name="Picture 9" descr="logocolornew">
          <a:extLst>
            <a:ext uri="{FF2B5EF4-FFF2-40B4-BE49-F238E27FC236}">
              <a16:creationId xmlns:a16="http://schemas.microsoft.com/office/drawing/2014/main" id="{00000000-0008-0000-0600-00002E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30766" name="Picture 9" descr="logocolornew">
          <a:extLst>
            <a:ext uri="{FF2B5EF4-FFF2-40B4-BE49-F238E27FC236}">
              <a16:creationId xmlns:a16="http://schemas.microsoft.com/office/drawing/2014/main" id="{00000000-0008-0000-0700-00002E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25646" name="Picture 9" descr="logocolornew">
          <a:extLst>
            <a:ext uri="{FF2B5EF4-FFF2-40B4-BE49-F238E27FC236}">
              <a16:creationId xmlns:a16="http://schemas.microsoft.com/office/drawing/2014/main" id="{00000000-0008-0000-0800-00002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"/>
  <sheetViews>
    <sheetView view="pageLayout" zoomScale="11" zoomScaleNormal="100" zoomScalePageLayoutView="11" workbookViewId="0">
      <selection activeCell="G2" sqref="A2:G108"/>
    </sheetView>
  </sheetViews>
  <sheetFormatPr defaultColWidth="9.109375" defaultRowHeight="15" customHeight="1"/>
  <cols>
    <col min="1" max="1" width="4.88671875" style="2" customWidth="1"/>
    <col min="2" max="2" width="16.6640625" style="2" customWidth="1"/>
    <col min="3" max="3" width="13" style="2" customWidth="1"/>
    <col min="4" max="4" width="22.109375" style="7" customWidth="1"/>
    <col min="5" max="5" width="22.109375" style="2" customWidth="1"/>
    <col min="6" max="16384" width="9.109375" style="2"/>
  </cols>
  <sheetData>
    <row r="1" spans="1:7" s="4" customFormat="1" ht="21">
      <c r="A1" s="22" t="s">
        <v>55</v>
      </c>
      <c r="B1" s="22"/>
      <c r="C1" s="22"/>
      <c r="D1" s="22"/>
      <c r="E1" s="22"/>
    </row>
    <row r="2" spans="1:7" s="4" customFormat="1" ht="21">
      <c r="A2" s="24"/>
      <c r="B2" s="24"/>
      <c r="C2" s="24"/>
      <c r="D2" s="24"/>
      <c r="E2" s="24"/>
      <c r="F2" s="25"/>
      <c r="G2" s="25"/>
    </row>
    <row r="3" spans="1:7" s="4" customFormat="1" ht="21">
      <c r="A3" s="24" t="s">
        <v>56</v>
      </c>
      <c r="B3" s="24"/>
      <c r="C3" s="24"/>
      <c r="D3" s="24"/>
      <c r="E3" s="24"/>
      <c r="F3" s="25"/>
      <c r="G3" s="25"/>
    </row>
    <row r="4" spans="1:7" s="4" customFormat="1" ht="21">
      <c r="A4" s="26" t="s">
        <v>45</v>
      </c>
      <c r="B4" s="27"/>
      <c r="C4" s="27"/>
      <c r="D4" s="28"/>
      <c r="E4" s="27"/>
      <c r="F4" s="25"/>
      <c r="G4" s="25"/>
    </row>
    <row r="5" spans="1:7" s="4" customFormat="1" ht="21">
      <c r="A5" s="29" t="s">
        <v>46</v>
      </c>
      <c r="B5" s="29"/>
      <c r="C5" s="30"/>
      <c r="D5" s="31"/>
      <c r="E5" s="25"/>
      <c r="F5" s="25"/>
      <c r="G5" s="25"/>
    </row>
    <row r="6" spans="1:7" s="3" customFormat="1" ht="30" customHeight="1">
      <c r="A6" s="32"/>
      <c r="B6" s="32"/>
      <c r="C6" s="33"/>
      <c r="D6" s="34" t="s">
        <v>47</v>
      </c>
      <c r="E6" s="34" t="s">
        <v>49</v>
      </c>
      <c r="F6" s="35"/>
      <c r="G6" s="35"/>
    </row>
    <row r="7" spans="1:7" s="5" customFormat="1" ht="88.5" customHeight="1">
      <c r="A7" s="36" t="s">
        <v>0</v>
      </c>
      <c r="B7" s="37" t="s">
        <v>1</v>
      </c>
      <c r="C7" s="38" t="s">
        <v>2</v>
      </c>
      <c r="D7" s="39" t="s">
        <v>48</v>
      </c>
      <c r="E7" s="40" t="s">
        <v>51</v>
      </c>
      <c r="F7" s="41"/>
      <c r="G7" s="41"/>
    </row>
    <row r="8" spans="1:7" s="5" customFormat="1" ht="18" customHeight="1">
      <c r="A8" s="42">
        <v>1</v>
      </c>
      <c r="B8" s="43" t="s">
        <v>57</v>
      </c>
      <c r="C8" s="44" t="s">
        <v>58</v>
      </c>
      <c r="D8" s="45">
        <v>20</v>
      </c>
      <c r="E8" s="46" t="str">
        <f>IF(D8&gt;9,"ผ่าน","ไม่ผ่าน")</f>
        <v>ผ่าน</v>
      </c>
      <c r="F8" s="41"/>
      <c r="G8" s="41"/>
    </row>
    <row r="9" spans="1:7" s="5" customFormat="1" ht="15.6" customHeight="1">
      <c r="A9" s="45" t="s">
        <v>3</v>
      </c>
      <c r="B9" s="43" t="s">
        <v>59</v>
      </c>
      <c r="C9" s="44" t="s">
        <v>60</v>
      </c>
      <c r="D9" s="45"/>
      <c r="E9" s="46" t="str">
        <f t="shared" ref="E9:E46" si="0">IF(D9&gt;9,"ผ่าน","ไม่ผ่าน")</f>
        <v>ไม่ผ่าน</v>
      </c>
      <c r="F9" s="41"/>
      <c r="G9" s="41"/>
    </row>
    <row r="10" spans="1:7" s="5" customFormat="1" ht="15.6" customHeight="1">
      <c r="A10" s="45" t="s">
        <v>4</v>
      </c>
      <c r="B10" s="43" t="s">
        <v>61</v>
      </c>
      <c r="C10" s="44" t="s">
        <v>62</v>
      </c>
      <c r="D10" s="45"/>
      <c r="E10" s="46" t="str">
        <f t="shared" si="0"/>
        <v>ไม่ผ่าน</v>
      </c>
      <c r="F10" s="41"/>
      <c r="G10" s="41"/>
    </row>
    <row r="11" spans="1:7" s="5" customFormat="1" ht="15.6" customHeight="1">
      <c r="A11" s="45" t="s">
        <v>5</v>
      </c>
      <c r="B11" s="43" t="s">
        <v>63</v>
      </c>
      <c r="C11" s="44" t="s">
        <v>64</v>
      </c>
      <c r="D11" s="45"/>
      <c r="E11" s="46" t="str">
        <f t="shared" si="0"/>
        <v>ไม่ผ่าน</v>
      </c>
      <c r="F11" s="41"/>
      <c r="G11" s="41"/>
    </row>
    <row r="12" spans="1:7" s="5" customFormat="1" ht="15.6" customHeight="1">
      <c r="A12" s="45" t="s">
        <v>6</v>
      </c>
      <c r="B12" s="43" t="s">
        <v>65</v>
      </c>
      <c r="C12" s="44" t="s">
        <v>66</v>
      </c>
      <c r="D12" s="45"/>
      <c r="E12" s="46" t="str">
        <f t="shared" si="0"/>
        <v>ไม่ผ่าน</v>
      </c>
      <c r="F12" s="41"/>
      <c r="G12" s="41"/>
    </row>
    <row r="13" spans="1:7" s="5" customFormat="1" ht="15.6" customHeight="1">
      <c r="A13" s="45" t="s">
        <v>7</v>
      </c>
      <c r="B13" s="43" t="s">
        <v>67</v>
      </c>
      <c r="C13" s="44" t="s">
        <v>68</v>
      </c>
      <c r="D13" s="45"/>
      <c r="E13" s="46" t="str">
        <f t="shared" si="0"/>
        <v>ไม่ผ่าน</v>
      </c>
      <c r="F13" s="41"/>
      <c r="G13" s="41"/>
    </row>
    <row r="14" spans="1:7" s="5" customFormat="1" ht="15.6" customHeight="1">
      <c r="A14" s="45" t="s">
        <v>8</v>
      </c>
      <c r="B14" s="43" t="s">
        <v>69</v>
      </c>
      <c r="C14" s="44" t="s">
        <v>70</v>
      </c>
      <c r="D14" s="45"/>
      <c r="E14" s="46" t="str">
        <f t="shared" si="0"/>
        <v>ไม่ผ่าน</v>
      </c>
      <c r="F14" s="41"/>
      <c r="G14" s="41"/>
    </row>
    <row r="15" spans="1:7" s="5" customFormat="1" ht="15.6" customHeight="1">
      <c r="A15" s="45" t="s">
        <v>9</v>
      </c>
      <c r="B15" s="43" t="s">
        <v>71</v>
      </c>
      <c r="C15" s="44" t="s">
        <v>72</v>
      </c>
      <c r="D15" s="45"/>
      <c r="E15" s="46" t="str">
        <f t="shared" si="0"/>
        <v>ไม่ผ่าน</v>
      </c>
      <c r="F15" s="41"/>
      <c r="G15" s="41"/>
    </row>
    <row r="16" spans="1:7" s="5" customFormat="1" ht="15.6" customHeight="1">
      <c r="A16" s="45" t="s">
        <v>10</v>
      </c>
      <c r="B16" s="43" t="s">
        <v>73</v>
      </c>
      <c r="C16" s="44" t="s">
        <v>74</v>
      </c>
      <c r="D16" s="45"/>
      <c r="E16" s="46" t="str">
        <f t="shared" si="0"/>
        <v>ไม่ผ่าน</v>
      </c>
      <c r="F16" s="41"/>
      <c r="G16" s="41"/>
    </row>
    <row r="17" spans="1:7" s="5" customFormat="1" ht="15.6" customHeight="1">
      <c r="A17" s="45" t="s">
        <v>11</v>
      </c>
      <c r="B17" s="43" t="s">
        <v>75</v>
      </c>
      <c r="C17" s="44" t="s">
        <v>76</v>
      </c>
      <c r="D17" s="45"/>
      <c r="E17" s="46" t="str">
        <f t="shared" si="0"/>
        <v>ไม่ผ่าน</v>
      </c>
      <c r="F17" s="41"/>
      <c r="G17" s="41"/>
    </row>
    <row r="18" spans="1:7" s="5" customFormat="1" ht="15.6" customHeight="1">
      <c r="A18" s="45" t="s">
        <v>12</v>
      </c>
      <c r="B18" s="43" t="s">
        <v>77</v>
      </c>
      <c r="C18" s="44" t="s">
        <v>78</v>
      </c>
      <c r="D18" s="45"/>
      <c r="E18" s="46" t="str">
        <f t="shared" si="0"/>
        <v>ไม่ผ่าน</v>
      </c>
      <c r="F18" s="41"/>
      <c r="G18" s="41"/>
    </row>
    <row r="19" spans="1:7" s="5" customFormat="1" ht="15.6" customHeight="1">
      <c r="A19" s="45" t="s">
        <v>13</v>
      </c>
      <c r="B19" s="43" t="s">
        <v>79</v>
      </c>
      <c r="C19" s="44" t="s">
        <v>80</v>
      </c>
      <c r="D19" s="45"/>
      <c r="E19" s="46" t="str">
        <f t="shared" si="0"/>
        <v>ไม่ผ่าน</v>
      </c>
      <c r="F19" s="41"/>
      <c r="G19" s="41"/>
    </row>
    <row r="20" spans="1:7" s="5" customFormat="1" ht="15.6" customHeight="1">
      <c r="A20" s="45" t="s">
        <v>14</v>
      </c>
      <c r="B20" s="43" t="s">
        <v>81</v>
      </c>
      <c r="C20" s="44" t="s">
        <v>82</v>
      </c>
      <c r="D20" s="45"/>
      <c r="E20" s="46" t="str">
        <f t="shared" si="0"/>
        <v>ไม่ผ่าน</v>
      </c>
      <c r="F20" s="41"/>
      <c r="G20" s="41"/>
    </row>
    <row r="21" spans="1:7" s="5" customFormat="1" ht="15.6" customHeight="1">
      <c r="A21" s="45" t="s">
        <v>15</v>
      </c>
      <c r="B21" s="43" t="s">
        <v>83</v>
      </c>
      <c r="C21" s="44" t="s">
        <v>84</v>
      </c>
      <c r="D21" s="45"/>
      <c r="E21" s="46" t="str">
        <f t="shared" si="0"/>
        <v>ไม่ผ่าน</v>
      </c>
      <c r="F21" s="41"/>
      <c r="G21" s="41"/>
    </row>
    <row r="22" spans="1:7" s="5" customFormat="1" ht="15.6" customHeight="1">
      <c r="A22" s="45" t="s">
        <v>16</v>
      </c>
      <c r="B22" s="43" t="s">
        <v>85</v>
      </c>
      <c r="C22" s="44" t="s">
        <v>86</v>
      </c>
      <c r="D22" s="45"/>
      <c r="E22" s="46" t="str">
        <f t="shared" si="0"/>
        <v>ไม่ผ่าน</v>
      </c>
      <c r="F22" s="41"/>
      <c r="G22" s="41"/>
    </row>
    <row r="23" spans="1:7" s="5" customFormat="1" ht="15.6" customHeight="1">
      <c r="A23" s="45" t="s">
        <v>17</v>
      </c>
      <c r="B23" s="43" t="s">
        <v>87</v>
      </c>
      <c r="C23" s="44" t="s">
        <v>88</v>
      </c>
      <c r="D23" s="45"/>
      <c r="E23" s="46" t="str">
        <f t="shared" si="0"/>
        <v>ไม่ผ่าน</v>
      </c>
      <c r="F23" s="41"/>
      <c r="G23" s="41"/>
    </row>
    <row r="24" spans="1:7" s="5" customFormat="1" ht="15.6" customHeight="1">
      <c r="A24" s="45" t="s">
        <v>18</v>
      </c>
      <c r="B24" s="43" t="s">
        <v>89</v>
      </c>
      <c r="C24" s="44" t="s">
        <v>90</v>
      </c>
      <c r="D24" s="45"/>
      <c r="E24" s="46" t="str">
        <f t="shared" si="0"/>
        <v>ไม่ผ่าน</v>
      </c>
      <c r="F24" s="41"/>
      <c r="G24" s="41"/>
    </row>
    <row r="25" spans="1:7" s="5" customFormat="1" ht="15.6" customHeight="1">
      <c r="A25" s="45" t="s">
        <v>19</v>
      </c>
      <c r="B25" s="43" t="s">
        <v>91</v>
      </c>
      <c r="C25" s="44" t="s">
        <v>92</v>
      </c>
      <c r="D25" s="45"/>
      <c r="E25" s="46" t="str">
        <f t="shared" si="0"/>
        <v>ไม่ผ่าน</v>
      </c>
      <c r="F25" s="41"/>
      <c r="G25" s="41"/>
    </row>
    <row r="26" spans="1:7" s="5" customFormat="1" ht="15.6" customHeight="1">
      <c r="A26" s="45" t="s">
        <v>20</v>
      </c>
      <c r="B26" s="43" t="s">
        <v>93</v>
      </c>
      <c r="C26" s="44" t="s">
        <v>94</v>
      </c>
      <c r="D26" s="45"/>
      <c r="E26" s="46" t="str">
        <f t="shared" si="0"/>
        <v>ไม่ผ่าน</v>
      </c>
      <c r="F26" s="41"/>
      <c r="G26" s="41"/>
    </row>
    <row r="27" spans="1:7" s="5" customFormat="1" ht="15.6" customHeight="1">
      <c r="A27" s="45" t="s">
        <v>21</v>
      </c>
      <c r="B27" s="43" t="s">
        <v>95</v>
      </c>
      <c r="C27" s="44" t="s">
        <v>96</v>
      </c>
      <c r="D27" s="45"/>
      <c r="E27" s="46" t="str">
        <f t="shared" si="0"/>
        <v>ไม่ผ่าน</v>
      </c>
      <c r="F27" s="41"/>
      <c r="G27" s="41"/>
    </row>
    <row r="28" spans="1:7" s="5" customFormat="1" ht="15.6" customHeight="1">
      <c r="A28" s="45" t="s">
        <v>22</v>
      </c>
      <c r="B28" s="43" t="s">
        <v>97</v>
      </c>
      <c r="C28" s="44" t="s">
        <v>98</v>
      </c>
      <c r="D28" s="45"/>
      <c r="E28" s="46" t="str">
        <f t="shared" si="0"/>
        <v>ไม่ผ่าน</v>
      </c>
      <c r="F28" s="41"/>
      <c r="G28" s="41"/>
    </row>
    <row r="29" spans="1:7" s="5" customFormat="1" ht="15.6" customHeight="1">
      <c r="A29" s="45" t="s">
        <v>23</v>
      </c>
      <c r="B29" s="43" t="s">
        <v>99</v>
      </c>
      <c r="C29" s="44" t="s">
        <v>100</v>
      </c>
      <c r="D29" s="45"/>
      <c r="E29" s="46" t="str">
        <f t="shared" si="0"/>
        <v>ไม่ผ่าน</v>
      </c>
      <c r="F29" s="41"/>
      <c r="G29" s="41"/>
    </row>
    <row r="30" spans="1:7" s="5" customFormat="1" ht="15.6" customHeight="1">
      <c r="A30" s="45" t="s">
        <v>24</v>
      </c>
      <c r="B30" s="43" t="s">
        <v>101</v>
      </c>
      <c r="C30" s="44" t="s">
        <v>102</v>
      </c>
      <c r="D30" s="45"/>
      <c r="E30" s="46" t="str">
        <f t="shared" si="0"/>
        <v>ไม่ผ่าน</v>
      </c>
      <c r="F30" s="41"/>
      <c r="G30" s="41"/>
    </row>
    <row r="31" spans="1:7" s="5" customFormat="1" ht="15.6" customHeight="1">
      <c r="A31" s="45" t="s">
        <v>25</v>
      </c>
      <c r="B31" s="43" t="s">
        <v>103</v>
      </c>
      <c r="C31" s="44" t="s">
        <v>104</v>
      </c>
      <c r="D31" s="45"/>
      <c r="E31" s="46" t="str">
        <f t="shared" si="0"/>
        <v>ไม่ผ่าน</v>
      </c>
      <c r="F31" s="41"/>
      <c r="G31" s="41"/>
    </row>
    <row r="32" spans="1:7" s="5" customFormat="1" ht="15.6" customHeight="1">
      <c r="A32" s="45" t="s">
        <v>26</v>
      </c>
      <c r="B32" s="47" t="s">
        <v>105</v>
      </c>
      <c r="C32" s="48" t="s">
        <v>106</v>
      </c>
      <c r="D32" s="45"/>
      <c r="E32" s="46" t="str">
        <f t="shared" si="0"/>
        <v>ไม่ผ่าน</v>
      </c>
      <c r="F32" s="41"/>
      <c r="G32" s="41"/>
    </row>
    <row r="33" spans="1:7" s="5" customFormat="1" ht="15.6" customHeight="1">
      <c r="A33" s="45" t="s">
        <v>27</v>
      </c>
      <c r="B33" s="47" t="s">
        <v>107</v>
      </c>
      <c r="C33" s="48" t="s">
        <v>108</v>
      </c>
      <c r="D33" s="45"/>
      <c r="E33" s="46" t="str">
        <f t="shared" si="0"/>
        <v>ไม่ผ่าน</v>
      </c>
      <c r="F33" s="41"/>
      <c r="G33" s="41"/>
    </row>
    <row r="34" spans="1:7" s="5" customFormat="1" ht="15.6" customHeight="1">
      <c r="A34" s="45" t="s">
        <v>28</v>
      </c>
      <c r="B34" s="47" t="s">
        <v>109</v>
      </c>
      <c r="C34" s="48" t="s">
        <v>110</v>
      </c>
      <c r="D34" s="45"/>
      <c r="E34" s="46" t="str">
        <f t="shared" si="0"/>
        <v>ไม่ผ่าน</v>
      </c>
      <c r="F34" s="41"/>
      <c r="G34" s="41"/>
    </row>
    <row r="35" spans="1:7" s="5" customFormat="1" ht="15.6" customHeight="1">
      <c r="A35" s="45" t="s">
        <v>29</v>
      </c>
      <c r="B35" s="47" t="s">
        <v>111</v>
      </c>
      <c r="C35" s="48" t="s">
        <v>112</v>
      </c>
      <c r="D35" s="45"/>
      <c r="E35" s="46" t="str">
        <f t="shared" si="0"/>
        <v>ไม่ผ่าน</v>
      </c>
      <c r="F35" s="41"/>
      <c r="G35" s="41"/>
    </row>
    <row r="36" spans="1:7" s="5" customFormat="1" ht="15.6" customHeight="1">
      <c r="A36" s="45" t="s">
        <v>30</v>
      </c>
      <c r="B36" s="47" t="s">
        <v>113</v>
      </c>
      <c r="C36" s="48" t="s">
        <v>114</v>
      </c>
      <c r="D36" s="45"/>
      <c r="E36" s="46" t="str">
        <f t="shared" si="0"/>
        <v>ไม่ผ่าน</v>
      </c>
      <c r="F36" s="41"/>
      <c r="G36" s="41"/>
    </row>
    <row r="37" spans="1:7" s="5" customFormat="1" ht="15.6" customHeight="1">
      <c r="A37" s="45" t="s">
        <v>31</v>
      </c>
      <c r="B37" s="47" t="s">
        <v>115</v>
      </c>
      <c r="C37" s="48" t="s">
        <v>116</v>
      </c>
      <c r="D37" s="45"/>
      <c r="E37" s="46" t="str">
        <f t="shared" si="0"/>
        <v>ไม่ผ่าน</v>
      </c>
      <c r="F37" s="41"/>
      <c r="G37" s="41"/>
    </row>
    <row r="38" spans="1:7" s="5" customFormat="1" ht="15.6" customHeight="1">
      <c r="A38" s="45" t="s">
        <v>32</v>
      </c>
      <c r="B38" s="47" t="s">
        <v>117</v>
      </c>
      <c r="C38" s="48" t="s">
        <v>118</v>
      </c>
      <c r="D38" s="45"/>
      <c r="E38" s="46" t="str">
        <f t="shared" si="0"/>
        <v>ไม่ผ่าน</v>
      </c>
      <c r="F38" s="41"/>
      <c r="G38" s="41"/>
    </row>
    <row r="39" spans="1:7" s="5" customFormat="1" ht="15.6" customHeight="1">
      <c r="A39" s="45" t="s">
        <v>33</v>
      </c>
      <c r="B39" s="47" t="s">
        <v>119</v>
      </c>
      <c r="C39" s="48" t="s">
        <v>120</v>
      </c>
      <c r="D39" s="45"/>
      <c r="E39" s="46" t="str">
        <f t="shared" si="0"/>
        <v>ไม่ผ่าน</v>
      </c>
      <c r="F39" s="41"/>
      <c r="G39" s="41"/>
    </row>
    <row r="40" spans="1:7" s="5" customFormat="1" ht="15.6" customHeight="1">
      <c r="A40" s="45" t="s">
        <v>34</v>
      </c>
      <c r="B40" s="47" t="s">
        <v>121</v>
      </c>
      <c r="C40" s="48" t="s">
        <v>122</v>
      </c>
      <c r="D40" s="45"/>
      <c r="E40" s="46" t="str">
        <f t="shared" si="0"/>
        <v>ไม่ผ่าน</v>
      </c>
      <c r="F40" s="41"/>
      <c r="G40" s="41"/>
    </row>
    <row r="41" spans="1:7" s="5" customFormat="1" ht="15.6" customHeight="1">
      <c r="A41" s="45" t="s">
        <v>35</v>
      </c>
      <c r="B41" s="47" t="s">
        <v>123</v>
      </c>
      <c r="C41" s="48" t="s">
        <v>124</v>
      </c>
      <c r="D41" s="45"/>
      <c r="E41" s="46" t="str">
        <f t="shared" si="0"/>
        <v>ไม่ผ่าน</v>
      </c>
      <c r="F41" s="41"/>
      <c r="G41" s="41"/>
    </row>
    <row r="42" spans="1:7" s="5" customFormat="1" ht="15.6" customHeight="1">
      <c r="A42" s="45" t="s">
        <v>36</v>
      </c>
      <c r="B42" s="49" t="s">
        <v>125</v>
      </c>
      <c r="C42" s="50" t="s">
        <v>126</v>
      </c>
      <c r="D42" s="45"/>
      <c r="E42" s="46" t="str">
        <f t="shared" si="0"/>
        <v>ไม่ผ่าน</v>
      </c>
      <c r="F42" s="41"/>
      <c r="G42" s="41"/>
    </row>
    <row r="43" spans="1:7" s="5" customFormat="1" ht="15.6" customHeight="1">
      <c r="A43" s="45" t="s">
        <v>37</v>
      </c>
      <c r="B43" s="47" t="s">
        <v>127</v>
      </c>
      <c r="C43" s="48" t="s">
        <v>128</v>
      </c>
      <c r="D43" s="51"/>
      <c r="E43" s="46" t="str">
        <f t="shared" si="0"/>
        <v>ไม่ผ่าน</v>
      </c>
      <c r="F43" s="41"/>
      <c r="G43" s="41"/>
    </row>
    <row r="44" spans="1:7" s="5" customFormat="1" ht="15.6" customHeight="1">
      <c r="A44" s="45" t="s">
        <v>38</v>
      </c>
      <c r="B44" s="47" t="s">
        <v>129</v>
      </c>
      <c r="C44" s="48" t="s">
        <v>130</v>
      </c>
      <c r="D44" s="45"/>
      <c r="E44" s="46" t="str">
        <f t="shared" si="0"/>
        <v>ไม่ผ่าน</v>
      </c>
      <c r="F44" s="41"/>
      <c r="G44" s="41"/>
    </row>
    <row r="45" spans="1:7" s="5" customFormat="1" ht="15.6" customHeight="1">
      <c r="A45" s="45" t="s">
        <v>39</v>
      </c>
      <c r="B45" s="49" t="s">
        <v>131</v>
      </c>
      <c r="C45" s="50" t="s">
        <v>132</v>
      </c>
      <c r="D45" s="45"/>
      <c r="E45" s="46" t="str">
        <f t="shared" si="0"/>
        <v>ไม่ผ่าน</v>
      </c>
      <c r="F45" s="41"/>
      <c r="G45" s="41"/>
    </row>
    <row r="46" spans="1:7" s="5" customFormat="1" ht="15.6" customHeight="1">
      <c r="A46" s="45" t="s">
        <v>40</v>
      </c>
      <c r="B46" s="47" t="s">
        <v>133</v>
      </c>
      <c r="C46" s="48" t="s">
        <v>134</v>
      </c>
      <c r="D46" s="41"/>
      <c r="E46" s="46" t="str">
        <f t="shared" si="0"/>
        <v>ไม่ผ่าน</v>
      </c>
      <c r="F46" s="41"/>
      <c r="G46" s="41"/>
    </row>
    <row r="47" spans="1:7" s="5" customFormat="1" ht="15.6" customHeight="1">
      <c r="A47" s="52"/>
      <c r="B47" s="53"/>
      <c r="C47" s="53"/>
      <c r="D47" s="41"/>
      <c r="E47" s="46"/>
      <c r="F47" s="41"/>
      <c r="G47" s="41"/>
    </row>
    <row r="48" spans="1:7" s="5" customFormat="1" ht="15.6" customHeight="1">
      <c r="A48" s="54"/>
      <c r="B48" s="55" t="s">
        <v>43</v>
      </c>
      <c r="C48" s="56"/>
      <c r="D48" s="57" t="s">
        <v>710</v>
      </c>
      <c r="E48" s="58">
        <f>COUNTIF(E8:E46,"ผ่าน")</f>
        <v>1</v>
      </c>
      <c r="F48" s="41"/>
      <c r="G48" s="41"/>
    </row>
    <row r="49" spans="1:7" s="6" customFormat="1" ht="15.6" customHeight="1">
      <c r="A49" s="59"/>
      <c r="B49" s="60" t="s">
        <v>44</v>
      </c>
      <c r="C49" s="60"/>
      <c r="D49" s="57" t="s">
        <v>711</v>
      </c>
      <c r="E49" s="58">
        <f>COUNTIF(E8:E46,"ไม่ผ่าน")</f>
        <v>38</v>
      </c>
      <c r="F49" s="61"/>
      <c r="G49" s="61"/>
    </row>
    <row r="50" spans="1:7" s="6" customFormat="1" ht="15.6" customHeight="1">
      <c r="A50" s="30"/>
      <c r="B50" s="62"/>
      <c r="C50" s="62"/>
      <c r="D50" s="63"/>
      <c r="E50" s="63"/>
      <c r="F50" s="61"/>
      <c r="G50" s="61"/>
    </row>
    <row r="51" spans="1:7" ht="22.5" customHeight="1">
      <c r="A51" s="64"/>
      <c r="B51" s="61" t="s">
        <v>50</v>
      </c>
      <c r="C51" s="41"/>
      <c r="D51" s="65"/>
      <c r="E51" s="41"/>
      <c r="F51" s="66"/>
      <c r="G51" s="66"/>
    </row>
    <row r="52" spans="1:7" ht="15" customHeight="1">
      <c r="A52" s="64"/>
      <c r="B52" s="41"/>
      <c r="C52" s="41" t="s">
        <v>52</v>
      </c>
      <c r="D52" s="65"/>
      <c r="E52" s="41"/>
      <c r="F52" s="66"/>
      <c r="G52" s="66"/>
    </row>
    <row r="53" spans="1:7" ht="15" customHeight="1">
      <c r="A53" s="64"/>
      <c r="B53" s="41"/>
      <c r="C53" s="41"/>
      <c r="D53" s="65" t="s">
        <v>53</v>
      </c>
      <c r="E53" s="41"/>
      <c r="F53" s="66"/>
      <c r="G53" s="66"/>
    </row>
    <row r="54" spans="1:7" ht="15" customHeight="1">
      <c r="A54" s="64"/>
      <c r="B54" s="41"/>
      <c r="C54" s="41"/>
      <c r="D54" s="65" t="s">
        <v>54</v>
      </c>
      <c r="E54" s="41"/>
      <c r="F54" s="66"/>
      <c r="G54" s="66"/>
    </row>
    <row r="55" spans="1:7" ht="15" customHeight="1">
      <c r="A55" s="66"/>
      <c r="B55" s="66"/>
      <c r="C55" s="66"/>
      <c r="D55" s="67"/>
      <c r="E55" s="66"/>
      <c r="F55" s="66"/>
      <c r="G55" s="66"/>
    </row>
    <row r="56" spans="1:7" ht="15" customHeight="1">
      <c r="A56" s="66"/>
      <c r="B56" s="66"/>
      <c r="C56" s="66"/>
      <c r="D56" s="67"/>
      <c r="E56" s="66"/>
      <c r="F56" s="66"/>
      <c r="G56" s="66"/>
    </row>
    <row r="57" spans="1:7" ht="15" customHeight="1">
      <c r="A57" s="66"/>
      <c r="B57" s="68" t="s">
        <v>712</v>
      </c>
      <c r="C57" s="57" t="s">
        <v>47</v>
      </c>
      <c r="D57" s="57" t="s">
        <v>713</v>
      </c>
      <c r="E57" s="69" t="s">
        <v>714</v>
      </c>
      <c r="F57" s="66"/>
      <c r="G57" s="66"/>
    </row>
    <row r="58" spans="1:7" ht="15" customHeight="1">
      <c r="A58" s="66"/>
      <c r="B58" s="68"/>
      <c r="C58" s="45" t="s">
        <v>715</v>
      </c>
      <c r="D58" s="45" t="s">
        <v>716</v>
      </c>
      <c r="E58" s="46">
        <f>COUNTIF(D8:D46,"&lt;=9")</f>
        <v>0</v>
      </c>
      <c r="F58" s="70"/>
      <c r="G58" s="66"/>
    </row>
    <row r="59" spans="1:7" ht="15" customHeight="1">
      <c r="A59" s="66"/>
      <c r="B59" s="68"/>
      <c r="C59" s="65" t="s">
        <v>717</v>
      </c>
      <c r="D59" s="45" t="s">
        <v>718</v>
      </c>
      <c r="E59" s="46">
        <f>SUMPRODUCT((D8:D46&gt;=10)*(D8:D46&lt;=13))</f>
        <v>0</v>
      </c>
      <c r="F59" s="70"/>
      <c r="G59" s="66"/>
    </row>
    <row r="60" spans="1:7" ht="15" customHeight="1">
      <c r="A60" s="66"/>
      <c r="B60" s="68"/>
      <c r="C60" s="45" t="s">
        <v>719</v>
      </c>
      <c r="D60" s="45" t="s">
        <v>720</v>
      </c>
      <c r="E60" s="46">
        <f>SUMPRODUCT((D8:D46&gt;=14)*(D8:D46&lt;=16))</f>
        <v>0</v>
      </c>
      <c r="F60" s="70"/>
      <c r="G60" s="66"/>
    </row>
    <row r="61" spans="1:7" ht="15" customHeight="1">
      <c r="A61" s="66"/>
      <c r="B61" s="68"/>
      <c r="C61" s="45" t="s">
        <v>721</v>
      </c>
      <c r="D61" s="45" t="s">
        <v>722</v>
      </c>
      <c r="E61" s="46">
        <f>COUNTIF(D8:D46,"&gt;=17")</f>
        <v>1</v>
      </c>
      <c r="F61" s="70"/>
      <c r="G61" s="66"/>
    </row>
    <row r="62" spans="1:7" ht="15" customHeight="1">
      <c r="A62" s="66"/>
      <c r="B62" s="66"/>
      <c r="C62" s="66"/>
      <c r="D62" s="67"/>
      <c r="E62" s="66"/>
      <c r="F62" s="66"/>
      <c r="G62" s="66"/>
    </row>
    <row r="63" spans="1:7" ht="15" customHeight="1">
      <c r="A63" s="66"/>
      <c r="B63" s="66"/>
      <c r="C63" s="66"/>
      <c r="D63" s="67"/>
      <c r="E63" s="66"/>
      <c r="F63" s="66"/>
      <c r="G63" s="66"/>
    </row>
    <row r="64" spans="1:7" ht="15" customHeight="1">
      <c r="A64" s="66"/>
      <c r="B64" s="66"/>
      <c r="C64" s="66"/>
      <c r="D64" s="67"/>
      <c r="E64" s="66"/>
      <c r="F64" s="66"/>
      <c r="G64" s="66"/>
    </row>
    <row r="65" spans="1:7" ht="15" customHeight="1">
      <c r="A65" s="66"/>
      <c r="B65" s="66"/>
      <c r="C65" s="66"/>
      <c r="D65" s="67"/>
      <c r="E65" s="66"/>
      <c r="F65" s="66"/>
      <c r="G65" s="66"/>
    </row>
    <row r="66" spans="1:7" ht="15" customHeight="1">
      <c r="A66" s="66"/>
      <c r="B66" s="66"/>
      <c r="C66" s="66"/>
      <c r="D66" s="67"/>
      <c r="E66" s="66"/>
      <c r="F66" s="66"/>
      <c r="G66" s="66"/>
    </row>
    <row r="67" spans="1:7" ht="15" customHeight="1">
      <c r="A67" s="66"/>
      <c r="B67" s="66"/>
      <c r="C67" s="66"/>
      <c r="D67" s="67"/>
      <c r="E67" s="66"/>
      <c r="F67" s="66"/>
      <c r="G67" s="66"/>
    </row>
    <row r="68" spans="1:7" ht="15" customHeight="1">
      <c r="A68" s="66"/>
      <c r="B68" s="66"/>
      <c r="C68" s="66"/>
      <c r="D68" s="67"/>
      <c r="E68" s="66"/>
      <c r="F68" s="66"/>
      <c r="G68" s="66"/>
    </row>
    <row r="69" spans="1:7" ht="15" customHeight="1">
      <c r="A69" s="66"/>
      <c r="B69" s="66"/>
      <c r="C69" s="66"/>
      <c r="D69" s="67"/>
      <c r="E69" s="66"/>
      <c r="F69" s="66"/>
      <c r="G69" s="66"/>
    </row>
    <row r="70" spans="1:7" ht="15" customHeight="1">
      <c r="A70" s="66"/>
      <c r="B70" s="66"/>
      <c r="C70" s="66"/>
      <c r="D70" s="67"/>
      <c r="E70" s="66"/>
      <c r="F70" s="66"/>
      <c r="G70" s="66"/>
    </row>
    <row r="71" spans="1:7" ht="15" customHeight="1">
      <c r="A71" s="66"/>
      <c r="B71" s="66"/>
      <c r="C71" s="66"/>
      <c r="D71" s="67"/>
      <c r="E71" s="66"/>
      <c r="F71" s="66"/>
      <c r="G71" s="66"/>
    </row>
    <row r="72" spans="1:7" ht="15" customHeight="1">
      <c r="A72" s="66"/>
      <c r="B72" s="66"/>
      <c r="C72" s="66"/>
      <c r="D72" s="67"/>
      <c r="E72" s="66"/>
      <c r="F72" s="66"/>
      <c r="G72" s="66"/>
    </row>
    <row r="73" spans="1:7" ht="15" customHeight="1">
      <c r="A73" s="66"/>
      <c r="B73" s="66"/>
      <c r="C73" s="66"/>
      <c r="D73" s="67"/>
      <c r="E73" s="66"/>
      <c r="F73" s="66"/>
      <c r="G73" s="66"/>
    </row>
    <row r="74" spans="1:7" ht="15" customHeight="1">
      <c r="A74" s="66"/>
      <c r="B74" s="66"/>
      <c r="C74" s="66"/>
      <c r="D74" s="67"/>
      <c r="E74" s="66"/>
      <c r="F74" s="66"/>
      <c r="G74" s="66"/>
    </row>
    <row r="75" spans="1:7" ht="15" customHeight="1">
      <c r="A75" s="66"/>
      <c r="B75" s="66"/>
      <c r="C75" s="66"/>
      <c r="D75" s="67"/>
      <c r="E75" s="66"/>
      <c r="F75" s="66"/>
      <c r="G75" s="66"/>
    </row>
    <row r="76" spans="1:7" ht="15" customHeight="1">
      <c r="A76" s="66"/>
      <c r="B76" s="66"/>
      <c r="C76" s="66"/>
      <c r="D76" s="67"/>
      <c r="E76" s="66"/>
      <c r="F76" s="66"/>
      <c r="G76" s="66"/>
    </row>
    <row r="77" spans="1:7" ht="15" customHeight="1">
      <c r="A77" s="66"/>
      <c r="B77" s="66"/>
      <c r="C77" s="66"/>
      <c r="D77" s="67"/>
      <c r="E77" s="66"/>
      <c r="F77" s="66"/>
      <c r="G77" s="66"/>
    </row>
    <row r="78" spans="1:7" ht="15" customHeight="1">
      <c r="A78" s="66"/>
      <c r="B78" s="66"/>
      <c r="C78" s="66"/>
      <c r="D78" s="67"/>
      <c r="E78" s="66"/>
      <c r="F78" s="66"/>
      <c r="G78" s="66"/>
    </row>
    <row r="79" spans="1:7" ht="15" customHeight="1">
      <c r="A79" s="66"/>
      <c r="B79" s="66"/>
      <c r="C79" s="66"/>
      <c r="D79" s="67"/>
      <c r="E79" s="66"/>
      <c r="F79" s="66"/>
      <c r="G79" s="66"/>
    </row>
    <row r="80" spans="1:7" ht="15" customHeight="1">
      <c r="A80" s="66"/>
      <c r="B80" s="66"/>
      <c r="C80" s="66"/>
      <c r="D80" s="67"/>
      <c r="E80" s="66"/>
      <c r="F80" s="66"/>
      <c r="G80" s="66"/>
    </row>
    <row r="81" spans="1:7" ht="15" customHeight="1">
      <c r="A81" s="66"/>
      <c r="B81" s="66"/>
      <c r="C81" s="66"/>
      <c r="D81" s="67"/>
      <c r="E81" s="66"/>
      <c r="F81" s="66"/>
      <c r="G81" s="66"/>
    </row>
    <row r="82" spans="1:7" ht="15" customHeight="1">
      <c r="A82" s="66"/>
      <c r="B82" s="66"/>
      <c r="C82" s="66"/>
      <c r="D82" s="67"/>
      <c r="E82" s="66"/>
      <c r="F82" s="66"/>
      <c r="G82" s="66"/>
    </row>
    <row r="83" spans="1:7" ht="15" customHeight="1">
      <c r="A83" s="66"/>
      <c r="B83" s="66"/>
      <c r="C83" s="66"/>
      <c r="D83" s="67"/>
      <c r="E83" s="66"/>
      <c r="F83" s="66"/>
      <c r="G83" s="66"/>
    </row>
    <row r="84" spans="1:7" ht="15" customHeight="1">
      <c r="A84" s="66"/>
      <c r="B84" s="66"/>
      <c r="C84" s="66"/>
      <c r="D84" s="67"/>
      <c r="E84" s="66"/>
      <c r="F84" s="66"/>
      <c r="G84" s="66"/>
    </row>
    <row r="85" spans="1:7" ht="15" customHeight="1">
      <c r="A85" s="66"/>
      <c r="B85" s="66"/>
      <c r="C85" s="66"/>
      <c r="D85" s="67"/>
      <c r="E85" s="66"/>
      <c r="F85" s="66"/>
      <c r="G85" s="66"/>
    </row>
    <row r="86" spans="1:7" ht="15" customHeight="1">
      <c r="A86" s="66"/>
      <c r="B86" s="66"/>
      <c r="C86" s="66"/>
      <c r="D86" s="67"/>
      <c r="E86" s="66"/>
      <c r="F86" s="66"/>
      <c r="G86" s="66"/>
    </row>
    <row r="87" spans="1:7" ht="15" customHeight="1">
      <c r="A87" s="66"/>
      <c r="B87" s="66"/>
      <c r="C87" s="66"/>
      <c r="D87" s="67"/>
      <c r="E87" s="66"/>
      <c r="F87" s="66"/>
      <c r="G87" s="66"/>
    </row>
    <row r="88" spans="1:7" ht="15" customHeight="1">
      <c r="A88" s="66"/>
      <c r="B88" s="66"/>
      <c r="C88" s="66"/>
      <c r="D88" s="67"/>
      <c r="E88" s="66"/>
      <c r="F88" s="66"/>
      <c r="G88" s="66"/>
    </row>
    <row r="89" spans="1:7" ht="15" customHeight="1">
      <c r="A89" s="66"/>
      <c r="B89" s="66"/>
      <c r="C89" s="66"/>
      <c r="D89" s="67"/>
      <c r="E89" s="66"/>
      <c r="F89" s="66"/>
      <c r="G89" s="66"/>
    </row>
    <row r="90" spans="1:7" ht="15" customHeight="1">
      <c r="A90" s="66"/>
      <c r="B90" s="66"/>
      <c r="C90" s="66"/>
      <c r="D90" s="67"/>
      <c r="E90" s="66"/>
      <c r="F90" s="66"/>
      <c r="G90" s="66"/>
    </row>
    <row r="91" spans="1:7" ht="15" customHeight="1">
      <c r="A91" s="66"/>
      <c r="B91" s="66"/>
      <c r="C91" s="66"/>
      <c r="D91" s="67"/>
      <c r="E91" s="66"/>
      <c r="F91" s="66"/>
      <c r="G91" s="66"/>
    </row>
    <row r="92" spans="1:7" ht="15" customHeight="1">
      <c r="A92" s="66"/>
      <c r="B92" s="66"/>
      <c r="C92" s="66"/>
      <c r="D92" s="67"/>
      <c r="E92" s="66"/>
      <c r="F92" s="66"/>
      <c r="G92" s="66"/>
    </row>
    <row r="93" spans="1:7" ht="15" customHeight="1">
      <c r="A93" s="66"/>
      <c r="B93" s="66"/>
      <c r="C93" s="66"/>
      <c r="D93" s="67"/>
      <c r="E93" s="66"/>
      <c r="F93" s="66"/>
      <c r="G93" s="66"/>
    </row>
    <row r="94" spans="1:7" ht="15" customHeight="1">
      <c r="A94" s="66"/>
      <c r="B94" s="66"/>
      <c r="C94" s="66"/>
      <c r="D94" s="67"/>
      <c r="E94" s="66"/>
      <c r="F94" s="66"/>
      <c r="G94" s="66"/>
    </row>
    <row r="95" spans="1:7" ht="15" customHeight="1">
      <c r="A95" s="66"/>
      <c r="B95" s="66"/>
      <c r="C95" s="66"/>
      <c r="D95" s="67"/>
      <c r="E95" s="66"/>
      <c r="F95" s="66"/>
      <c r="G95" s="66"/>
    </row>
    <row r="96" spans="1:7" ht="15" customHeight="1">
      <c r="A96" s="66"/>
      <c r="B96" s="66"/>
      <c r="C96" s="66"/>
      <c r="D96" s="67"/>
      <c r="E96" s="66"/>
      <c r="F96" s="66"/>
      <c r="G96" s="66"/>
    </row>
    <row r="97" spans="1:7" ht="15" customHeight="1">
      <c r="A97" s="66"/>
      <c r="B97" s="66"/>
      <c r="C97" s="66"/>
      <c r="D97" s="67"/>
      <c r="E97" s="66"/>
      <c r="F97" s="66"/>
      <c r="G97" s="66"/>
    </row>
    <row r="98" spans="1:7" ht="15" customHeight="1">
      <c r="A98" s="66"/>
      <c r="B98" s="66"/>
      <c r="C98" s="66"/>
      <c r="D98" s="67"/>
      <c r="E98" s="66"/>
      <c r="F98" s="66"/>
      <c r="G98" s="66"/>
    </row>
    <row r="99" spans="1:7" ht="15" customHeight="1">
      <c r="A99" s="66"/>
      <c r="B99" s="66"/>
      <c r="C99" s="66"/>
      <c r="D99" s="67"/>
      <c r="E99" s="66"/>
      <c r="F99" s="66"/>
      <c r="G99" s="66"/>
    </row>
    <row r="100" spans="1:7" ht="15" customHeight="1">
      <c r="A100" s="66"/>
      <c r="B100" s="66"/>
      <c r="C100" s="66"/>
      <c r="D100" s="67"/>
      <c r="E100" s="66"/>
      <c r="F100" s="66"/>
      <c r="G100" s="66"/>
    </row>
    <row r="101" spans="1:7" ht="15" customHeight="1">
      <c r="A101" s="66"/>
      <c r="B101" s="66"/>
      <c r="C101" s="66"/>
      <c r="D101" s="67"/>
      <c r="E101" s="66"/>
      <c r="F101" s="66"/>
      <c r="G101" s="66"/>
    </row>
    <row r="102" spans="1:7" ht="15" customHeight="1">
      <c r="A102" s="66"/>
      <c r="B102" s="66"/>
      <c r="C102" s="66"/>
      <c r="D102" s="67"/>
      <c r="E102" s="66"/>
      <c r="F102" s="66"/>
      <c r="G102" s="66"/>
    </row>
    <row r="103" spans="1:7" ht="15" customHeight="1">
      <c r="A103" s="66"/>
      <c r="B103" s="66"/>
      <c r="C103" s="66"/>
      <c r="D103" s="67"/>
      <c r="E103" s="66"/>
      <c r="F103" s="66"/>
      <c r="G103" s="66"/>
    </row>
    <row r="104" spans="1:7" ht="15" customHeight="1">
      <c r="A104" s="66"/>
      <c r="B104" s="66"/>
      <c r="C104" s="66"/>
      <c r="D104" s="67"/>
      <c r="E104" s="66"/>
      <c r="F104" s="66"/>
      <c r="G104" s="66"/>
    </row>
    <row r="105" spans="1:7" ht="15" customHeight="1">
      <c r="A105" s="66"/>
      <c r="B105" s="66"/>
      <c r="C105" s="66"/>
      <c r="D105" s="67"/>
      <c r="E105" s="66"/>
      <c r="F105" s="66"/>
      <c r="G105" s="66"/>
    </row>
    <row r="106" spans="1:7" ht="15" customHeight="1">
      <c r="A106" s="66"/>
      <c r="B106" s="66"/>
      <c r="C106" s="66"/>
      <c r="D106" s="67"/>
      <c r="E106" s="66"/>
      <c r="F106" s="66"/>
      <c r="G106" s="66"/>
    </row>
    <row r="107" spans="1:7" ht="15" customHeight="1">
      <c r="A107" s="66"/>
      <c r="B107" s="66"/>
      <c r="C107" s="66"/>
      <c r="D107" s="67"/>
      <c r="E107" s="66"/>
      <c r="F107" s="66"/>
      <c r="G107" s="66"/>
    </row>
    <row r="108" spans="1:7" ht="15" customHeight="1">
      <c r="A108" s="66"/>
      <c r="B108" s="66"/>
      <c r="C108" s="66"/>
      <c r="D108" s="67"/>
      <c r="E108" s="66"/>
      <c r="F108" s="66"/>
      <c r="G108" s="66"/>
    </row>
  </sheetData>
  <mergeCells count="4">
    <mergeCell ref="A1:E1"/>
    <mergeCell ref="A2:E2"/>
    <mergeCell ref="A3:E3"/>
    <mergeCell ref="B57:B61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9"/>
  <sheetViews>
    <sheetView zoomScale="33" zoomScaleNormal="33" zoomScalePageLayoutView="11" workbookViewId="0">
      <selection activeCell="G2" sqref="A2:G44"/>
    </sheetView>
  </sheetViews>
  <sheetFormatPr defaultColWidth="9.109375" defaultRowHeight="15" customHeight="1"/>
  <cols>
    <col min="1" max="1" width="4.88671875" style="14" customWidth="1"/>
    <col min="2" max="2" width="16.6640625" style="14" customWidth="1"/>
    <col min="3" max="3" width="13" style="14" customWidth="1"/>
    <col min="4" max="4" width="22.109375" style="15" customWidth="1"/>
    <col min="5" max="5" width="22.109375" style="14" customWidth="1"/>
    <col min="6" max="7" width="9.109375" style="14"/>
    <col min="8" max="16384" width="9.109375" style="2"/>
  </cols>
  <sheetData>
    <row r="1" spans="1:7" s="4" customFormat="1" ht="21">
      <c r="A1" s="23" t="s">
        <v>673</v>
      </c>
      <c r="B1" s="23"/>
      <c r="C1" s="23"/>
      <c r="D1" s="23"/>
      <c r="E1" s="23"/>
      <c r="F1" s="8"/>
      <c r="G1" s="8"/>
    </row>
    <row r="2" spans="1:7" s="4" customFormat="1" ht="21">
      <c r="A2" s="24"/>
      <c r="B2" s="24"/>
      <c r="C2" s="24"/>
      <c r="D2" s="24"/>
      <c r="E2" s="24"/>
      <c r="F2" s="25"/>
      <c r="G2" s="25"/>
    </row>
    <row r="3" spans="1:7" s="4" customFormat="1" ht="21">
      <c r="A3" s="24" t="s">
        <v>56</v>
      </c>
      <c r="B3" s="24"/>
      <c r="C3" s="24"/>
      <c r="D3" s="24"/>
      <c r="E3" s="24"/>
      <c r="F3" s="25"/>
      <c r="G3" s="25"/>
    </row>
    <row r="4" spans="1:7" s="4" customFormat="1" ht="21">
      <c r="A4" s="26" t="s">
        <v>45</v>
      </c>
      <c r="B4" s="27"/>
      <c r="C4" s="27"/>
      <c r="D4" s="28"/>
      <c r="E4" s="27"/>
      <c r="F4" s="25"/>
      <c r="G4" s="25"/>
    </row>
    <row r="5" spans="1:7" s="4" customFormat="1" ht="21">
      <c r="A5" s="29" t="s">
        <v>46</v>
      </c>
      <c r="B5" s="29"/>
      <c r="C5" s="30"/>
      <c r="D5" s="31"/>
      <c r="E5" s="25"/>
      <c r="F5" s="25"/>
      <c r="G5" s="25"/>
    </row>
    <row r="6" spans="1:7" s="3" customFormat="1" ht="30" customHeight="1">
      <c r="A6" s="32"/>
      <c r="B6" s="32"/>
      <c r="C6" s="33"/>
      <c r="D6" s="34" t="s">
        <v>47</v>
      </c>
      <c r="E6" s="34" t="s">
        <v>49</v>
      </c>
      <c r="F6" s="35"/>
      <c r="G6" s="35"/>
    </row>
    <row r="7" spans="1:7" s="5" customFormat="1" ht="88.5" customHeight="1">
      <c r="A7" s="36" t="s">
        <v>0</v>
      </c>
      <c r="B7" s="37" t="s">
        <v>1</v>
      </c>
      <c r="C7" s="38" t="s">
        <v>2</v>
      </c>
      <c r="D7" s="39" t="s">
        <v>48</v>
      </c>
      <c r="E7" s="40" t="s">
        <v>51</v>
      </c>
      <c r="F7" s="41"/>
      <c r="G7" s="41"/>
    </row>
    <row r="8" spans="1:7" s="5" customFormat="1" ht="18" customHeight="1">
      <c r="A8" s="42">
        <v>1</v>
      </c>
      <c r="B8" s="47" t="s">
        <v>648</v>
      </c>
      <c r="C8" s="48" t="s">
        <v>649</v>
      </c>
      <c r="D8" s="45"/>
      <c r="E8" s="46" t="str">
        <f>IF(D8&gt;9,"ผ่าน","ไม่ผ่าน")</f>
        <v>ไม่ผ่าน</v>
      </c>
      <c r="F8" s="41"/>
      <c r="G8" s="41"/>
    </row>
    <row r="9" spans="1:7" s="5" customFormat="1" ht="15.6" customHeight="1">
      <c r="A9" s="45" t="s">
        <v>3</v>
      </c>
      <c r="B9" s="47" t="s">
        <v>352</v>
      </c>
      <c r="C9" s="48" t="s">
        <v>650</v>
      </c>
      <c r="D9" s="45"/>
      <c r="E9" s="46" t="str">
        <f t="shared" ref="E9:E21" si="0">IF(D9&gt;9,"ผ่าน","ไม่ผ่าน")</f>
        <v>ไม่ผ่าน</v>
      </c>
      <c r="F9" s="41"/>
      <c r="G9" s="41"/>
    </row>
    <row r="10" spans="1:7" s="5" customFormat="1" ht="15.6" customHeight="1">
      <c r="A10" s="45" t="s">
        <v>4</v>
      </c>
      <c r="B10" s="97" t="s">
        <v>651</v>
      </c>
      <c r="C10" s="98" t="s">
        <v>652</v>
      </c>
      <c r="D10" s="45"/>
      <c r="E10" s="46" t="str">
        <f t="shared" si="0"/>
        <v>ไม่ผ่าน</v>
      </c>
      <c r="F10" s="41"/>
      <c r="G10" s="41"/>
    </row>
    <row r="11" spans="1:7" s="5" customFormat="1" ht="15.6" customHeight="1">
      <c r="A11" s="45" t="s">
        <v>5</v>
      </c>
      <c r="B11" s="97" t="s">
        <v>653</v>
      </c>
      <c r="C11" s="98" t="s">
        <v>654</v>
      </c>
      <c r="D11" s="45"/>
      <c r="E11" s="46" t="str">
        <f t="shared" si="0"/>
        <v>ไม่ผ่าน</v>
      </c>
      <c r="F11" s="41"/>
      <c r="G11" s="41"/>
    </row>
    <row r="12" spans="1:7" s="5" customFormat="1" ht="15.6" customHeight="1">
      <c r="A12" s="45" t="s">
        <v>6</v>
      </c>
      <c r="B12" s="97" t="s">
        <v>655</v>
      </c>
      <c r="C12" s="98" t="s">
        <v>656</v>
      </c>
      <c r="D12" s="45"/>
      <c r="E12" s="46" t="str">
        <f t="shared" si="0"/>
        <v>ไม่ผ่าน</v>
      </c>
      <c r="F12" s="41"/>
      <c r="G12" s="41"/>
    </row>
    <row r="13" spans="1:7" s="5" customFormat="1" ht="15.6" customHeight="1">
      <c r="A13" s="45" t="s">
        <v>7</v>
      </c>
      <c r="B13" s="97" t="s">
        <v>657</v>
      </c>
      <c r="C13" s="98" t="s">
        <v>658</v>
      </c>
      <c r="D13" s="45"/>
      <c r="E13" s="46" t="str">
        <f t="shared" si="0"/>
        <v>ไม่ผ่าน</v>
      </c>
      <c r="F13" s="41"/>
      <c r="G13" s="41"/>
    </row>
    <row r="14" spans="1:7" s="5" customFormat="1" ht="15.6" customHeight="1">
      <c r="A14" s="45" t="s">
        <v>8</v>
      </c>
      <c r="B14" s="97" t="s">
        <v>659</v>
      </c>
      <c r="C14" s="98" t="s">
        <v>660</v>
      </c>
      <c r="D14" s="45"/>
      <c r="E14" s="46" t="str">
        <f t="shared" si="0"/>
        <v>ไม่ผ่าน</v>
      </c>
      <c r="F14" s="41"/>
      <c r="G14" s="41"/>
    </row>
    <row r="15" spans="1:7" s="5" customFormat="1" ht="15.6" customHeight="1">
      <c r="A15" s="45" t="s">
        <v>9</v>
      </c>
      <c r="B15" s="97" t="s">
        <v>661</v>
      </c>
      <c r="C15" s="98" t="s">
        <v>662</v>
      </c>
      <c r="D15" s="45"/>
      <c r="E15" s="46" t="str">
        <f t="shared" si="0"/>
        <v>ไม่ผ่าน</v>
      </c>
      <c r="F15" s="41"/>
      <c r="G15" s="41"/>
    </row>
    <row r="16" spans="1:7" s="5" customFormat="1" ht="15.6" customHeight="1">
      <c r="A16" s="45" t="s">
        <v>10</v>
      </c>
      <c r="B16" s="99" t="s">
        <v>663</v>
      </c>
      <c r="C16" s="100" t="s">
        <v>664</v>
      </c>
      <c r="D16" s="45"/>
      <c r="E16" s="46" t="str">
        <f t="shared" si="0"/>
        <v>ไม่ผ่าน</v>
      </c>
      <c r="F16" s="41"/>
      <c r="G16" s="41"/>
    </row>
    <row r="17" spans="1:7" s="5" customFormat="1" ht="15.6" customHeight="1">
      <c r="A17" s="45" t="s">
        <v>11</v>
      </c>
      <c r="B17" s="97" t="s">
        <v>665</v>
      </c>
      <c r="C17" s="98" t="s">
        <v>666</v>
      </c>
      <c r="D17" s="45"/>
      <c r="E17" s="46" t="str">
        <f t="shared" si="0"/>
        <v>ไม่ผ่าน</v>
      </c>
      <c r="F17" s="41"/>
      <c r="G17" s="41"/>
    </row>
    <row r="18" spans="1:7" s="5" customFormat="1" ht="15.6" customHeight="1">
      <c r="A18" s="45" t="s">
        <v>12</v>
      </c>
      <c r="B18" s="97" t="s">
        <v>667</v>
      </c>
      <c r="C18" s="98" t="s">
        <v>668</v>
      </c>
      <c r="D18" s="45"/>
      <c r="E18" s="46" t="str">
        <f t="shared" si="0"/>
        <v>ไม่ผ่าน</v>
      </c>
      <c r="F18" s="41"/>
      <c r="G18" s="41"/>
    </row>
    <row r="19" spans="1:7" s="5" customFormat="1" ht="15.6" customHeight="1">
      <c r="A19" s="45" t="s">
        <v>13</v>
      </c>
      <c r="B19" s="97" t="s">
        <v>236</v>
      </c>
      <c r="C19" s="98" t="s">
        <v>669</v>
      </c>
      <c r="D19" s="45"/>
      <c r="E19" s="46" t="str">
        <f t="shared" si="0"/>
        <v>ไม่ผ่าน</v>
      </c>
      <c r="F19" s="41"/>
      <c r="G19" s="41"/>
    </row>
    <row r="20" spans="1:7" s="5" customFormat="1" ht="15.6" customHeight="1">
      <c r="A20" s="45" t="s">
        <v>14</v>
      </c>
      <c r="B20" s="99" t="s">
        <v>140</v>
      </c>
      <c r="C20" s="100" t="s">
        <v>670</v>
      </c>
      <c r="D20" s="45"/>
      <c r="E20" s="46" t="str">
        <f t="shared" si="0"/>
        <v>ไม่ผ่าน</v>
      </c>
      <c r="F20" s="41"/>
      <c r="G20" s="41"/>
    </row>
    <row r="21" spans="1:7" s="5" customFormat="1" ht="15.6" customHeight="1">
      <c r="A21" s="45" t="s">
        <v>15</v>
      </c>
      <c r="B21" s="97" t="s">
        <v>671</v>
      </c>
      <c r="C21" s="98" t="s">
        <v>672</v>
      </c>
      <c r="D21" s="45"/>
      <c r="E21" s="46" t="str">
        <f t="shared" si="0"/>
        <v>ไม่ผ่าน</v>
      </c>
      <c r="F21" s="41"/>
      <c r="G21" s="41"/>
    </row>
    <row r="22" spans="1:7" s="5" customFormat="1" ht="15.6" customHeight="1">
      <c r="A22" s="54"/>
      <c r="B22" s="55" t="s">
        <v>43</v>
      </c>
      <c r="C22" s="56"/>
      <c r="D22" s="57" t="s">
        <v>710</v>
      </c>
      <c r="E22" s="58">
        <f>COUNTIF(E8:E21,"ผ่าน")</f>
        <v>0</v>
      </c>
      <c r="F22" s="41"/>
      <c r="G22" s="41"/>
    </row>
    <row r="23" spans="1:7" s="6" customFormat="1" ht="15.6" customHeight="1">
      <c r="A23" s="59"/>
      <c r="B23" s="60" t="s">
        <v>44</v>
      </c>
      <c r="C23" s="60"/>
      <c r="D23" s="57" t="s">
        <v>711</v>
      </c>
      <c r="E23" s="58">
        <f>COUNTIF(E8:E21,"ไม่ผ่าน")</f>
        <v>14</v>
      </c>
      <c r="F23" s="61"/>
      <c r="G23" s="61"/>
    </row>
    <row r="24" spans="1:7" s="1" customFormat="1" ht="15.75" customHeight="1">
      <c r="A24" s="64"/>
      <c r="B24" s="41"/>
      <c r="C24" s="41"/>
      <c r="D24" s="101"/>
      <c r="E24" s="102"/>
      <c r="F24" s="74"/>
      <c r="G24" s="74"/>
    </row>
    <row r="25" spans="1:7" ht="22.5" customHeight="1">
      <c r="A25" s="64"/>
      <c r="B25" s="61" t="s">
        <v>50</v>
      </c>
      <c r="C25" s="41"/>
      <c r="D25" s="75"/>
      <c r="E25" s="73"/>
      <c r="F25" s="66"/>
      <c r="G25" s="66"/>
    </row>
    <row r="26" spans="1:7" ht="15" customHeight="1">
      <c r="A26" s="64"/>
      <c r="B26" s="41"/>
      <c r="C26" s="41" t="s">
        <v>52</v>
      </c>
      <c r="D26" s="65"/>
      <c r="E26" s="41"/>
      <c r="F26" s="66"/>
      <c r="G26" s="66"/>
    </row>
    <row r="27" spans="1:7" ht="15" customHeight="1">
      <c r="A27" s="64"/>
      <c r="B27" s="41"/>
      <c r="C27" s="41"/>
      <c r="D27" s="65" t="s">
        <v>53</v>
      </c>
      <c r="E27" s="41"/>
      <c r="F27" s="66"/>
      <c r="G27" s="66"/>
    </row>
    <row r="28" spans="1:7" ht="15" customHeight="1">
      <c r="A28" s="64"/>
      <c r="B28" s="41"/>
      <c r="C28" s="41"/>
      <c r="D28" s="65" t="s">
        <v>54</v>
      </c>
      <c r="E28" s="41"/>
      <c r="F28" s="66"/>
      <c r="G28" s="66"/>
    </row>
    <row r="29" spans="1:7" ht="15" customHeight="1">
      <c r="A29" s="66"/>
      <c r="B29" s="66"/>
      <c r="C29" s="66"/>
      <c r="D29" s="75"/>
      <c r="E29" s="73"/>
      <c r="F29" s="66"/>
      <c r="G29" s="66"/>
    </row>
    <row r="30" spans="1:7" ht="15" customHeight="1">
      <c r="A30" s="66"/>
      <c r="B30" s="68" t="s">
        <v>712</v>
      </c>
      <c r="C30" s="57" t="s">
        <v>47</v>
      </c>
      <c r="D30" s="57" t="s">
        <v>713</v>
      </c>
      <c r="E30" s="57" t="s">
        <v>714</v>
      </c>
      <c r="F30" s="66"/>
      <c r="G30" s="66"/>
    </row>
    <row r="31" spans="1:7" ht="15" customHeight="1">
      <c r="A31" s="66"/>
      <c r="B31" s="68"/>
      <c r="C31" s="45" t="s">
        <v>715</v>
      </c>
      <c r="D31" s="45" t="s">
        <v>716</v>
      </c>
      <c r="E31" s="79">
        <f>COUNTIF(D8:D21,"&lt;=9")</f>
        <v>0</v>
      </c>
      <c r="F31" s="66"/>
      <c r="G31" s="66"/>
    </row>
    <row r="32" spans="1:7" ht="15" customHeight="1">
      <c r="A32" s="66"/>
      <c r="B32" s="68"/>
      <c r="C32" s="65" t="s">
        <v>717</v>
      </c>
      <c r="D32" s="45" t="s">
        <v>718</v>
      </c>
      <c r="E32" s="79">
        <f>SUMPRODUCT((D8:D21&gt;=10)*(D8:D21&lt;=13))</f>
        <v>0</v>
      </c>
      <c r="F32" s="66"/>
      <c r="G32" s="66"/>
    </row>
    <row r="33" spans="1:7" ht="15" customHeight="1">
      <c r="A33" s="66"/>
      <c r="B33" s="68"/>
      <c r="C33" s="45" t="s">
        <v>719</v>
      </c>
      <c r="D33" s="45" t="s">
        <v>720</v>
      </c>
      <c r="E33" s="79">
        <f>SUMPRODUCT((D8:D21&gt;=14)*(D8:D21&lt;=16))</f>
        <v>0</v>
      </c>
      <c r="F33" s="66"/>
      <c r="G33" s="66"/>
    </row>
    <row r="34" spans="1:7" ht="15" customHeight="1">
      <c r="A34" s="66"/>
      <c r="B34" s="68"/>
      <c r="C34" s="45" t="s">
        <v>721</v>
      </c>
      <c r="D34" s="45" t="s">
        <v>722</v>
      </c>
      <c r="E34" s="79">
        <f>COUNTIF(D8:D21,"&gt;=17")</f>
        <v>0</v>
      </c>
      <c r="F34" s="66"/>
      <c r="G34" s="66"/>
    </row>
    <row r="35" spans="1:7" ht="15" customHeight="1">
      <c r="A35" s="66"/>
      <c r="B35" s="66"/>
      <c r="C35" s="66"/>
      <c r="D35" s="75"/>
      <c r="E35" s="73"/>
      <c r="F35" s="83"/>
      <c r="G35" s="66"/>
    </row>
    <row r="36" spans="1:7" ht="15" customHeight="1">
      <c r="A36" s="66"/>
      <c r="B36" s="66"/>
      <c r="C36" s="66"/>
      <c r="D36" s="75"/>
      <c r="E36" s="73"/>
      <c r="F36" s="83"/>
      <c r="G36" s="66"/>
    </row>
    <row r="37" spans="1:7" ht="15" customHeight="1">
      <c r="A37" s="66"/>
      <c r="B37" s="66"/>
      <c r="C37" s="66"/>
      <c r="D37" s="75"/>
      <c r="E37" s="73"/>
      <c r="F37" s="83"/>
      <c r="G37" s="66"/>
    </row>
    <row r="38" spans="1:7" ht="15" customHeight="1">
      <c r="A38" s="66"/>
      <c r="B38" s="66"/>
      <c r="C38" s="66"/>
      <c r="D38" s="75"/>
      <c r="E38" s="73"/>
      <c r="F38" s="83"/>
      <c r="G38" s="66"/>
    </row>
    <row r="39" spans="1:7" ht="15" customHeight="1">
      <c r="A39" s="66"/>
      <c r="B39" s="66"/>
      <c r="C39" s="66"/>
      <c r="D39" s="75"/>
      <c r="E39" s="73"/>
      <c r="F39" s="83"/>
      <c r="G39" s="66"/>
    </row>
    <row r="40" spans="1:7" ht="15" customHeight="1">
      <c r="A40" s="66"/>
      <c r="B40" s="66"/>
      <c r="C40" s="66"/>
      <c r="D40" s="75"/>
      <c r="E40" s="73"/>
      <c r="F40" s="83"/>
      <c r="G40" s="66"/>
    </row>
    <row r="41" spans="1:7" ht="15" customHeight="1">
      <c r="A41" s="66"/>
      <c r="B41" s="66"/>
      <c r="C41" s="66"/>
      <c r="D41" s="75"/>
      <c r="E41" s="73"/>
      <c r="F41" s="83"/>
      <c r="G41" s="66"/>
    </row>
    <row r="42" spans="1:7" ht="15" customHeight="1">
      <c r="A42" s="66"/>
      <c r="B42" s="66"/>
      <c r="C42" s="66"/>
      <c r="D42" s="75"/>
      <c r="E42" s="73"/>
      <c r="F42" s="83"/>
      <c r="G42" s="66"/>
    </row>
    <row r="43" spans="1:7" ht="15" customHeight="1">
      <c r="A43" s="66"/>
      <c r="B43" s="66"/>
      <c r="C43" s="66"/>
      <c r="D43" s="76"/>
      <c r="E43" s="73"/>
      <c r="F43" s="83"/>
      <c r="G43" s="66"/>
    </row>
    <row r="44" spans="1:7" ht="15" customHeight="1">
      <c r="A44" s="66"/>
      <c r="B44" s="66"/>
      <c r="C44" s="66"/>
      <c r="D44" s="75"/>
      <c r="E44" s="73"/>
      <c r="F44" s="83"/>
      <c r="G44" s="66"/>
    </row>
    <row r="45" spans="1:7" ht="15" customHeight="1">
      <c r="D45" s="18"/>
      <c r="E45" s="17"/>
      <c r="F45" s="16"/>
    </row>
    <row r="46" spans="1:7" ht="15" customHeight="1">
      <c r="D46" s="20"/>
      <c r="E46" s="17"/>
      <c r="F46" s="16"/>
    </row>
    <row r="47" spans="1:7" ht="15" customHeight="1">
      <c r="D47" s="12"/>
      <c r="E47" s="18"/>
      <c r="F47" s="16"/>
    </row>
    <row r="48" spans="1:7" ht="15" customHeight="1">
      <c r="D48" s="12"/>
      <c r="E48" s="18"/>
      <c r="F48" s="16"/>
    </row>
    <row r="49" spans="4:6" ht="15" customHeight="1">
      <c r="D49" s="21"/>
      <c r="E49" s="16"/>
      <c r="F49" s="16"/>
    </row>
  </sheetData>
  <mergeCells count="4">
    <mergeCell ref="A1:E1"/>
    <mergeCell ref="A2:E2"/>
    <mergeCell ref="A3:E3"/>
    <mergeCell ref="B30:B34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0"/>
  <sheetViews>
    <sheetView tabSelected="1" zoomScale="23" zoomScaleNormal="23" workbookViewId="0">
      <selection activeCell="F2" sqref="A2:F50"/>
    </sheetView>
  </sheetViews>
  <sheetFormatPr defaultColWidth="9.109375" defaultRowHeight="15" customHeight="1"/>
  <cols>
    <col min="1" max="1" width="4.88671875" style="14" customWidth="1"/>
    <col min="2" max="2" width="16.6640625" style="14" customWidth="1"/>
    <col min="3" max="3" width="13" style="14" customWidth="1"/>
    <col min="4" max="4" width="22.109375" style="15" customWidth="1"/>
    <col min="5" max="5" width="22.109375" style="14" customWidth="1"/>
    <col min="6" max="6" width="9.109375" style="14"/>
    <col min="7" max="16384" width="9.109375" style="2"/>
  </cols>
  <sheetData>
    <row r="1" spans="1:7" s="4" customFormat="1" ht="21">
      <c r="A1" s="23" t="s">
        <v>709</v>
      </c>
      <c r="B1" s="23"/>
      <c r="C1" s="23"/>
      <c r="D1" s="23"/>
      <c r="E1" s="23"/>
      <c r="F1" s="8"/>
    </row>
    <row r="2" spans="1:7" s="4" customFormat="1" ht="21">
      <c r="A2" s="24"/>
      <c r="B2" s="24"/>
      <c r="C2" s="24"/>
      <c r="D2" s="24"/>
      <c r="E2" s="24"/>
      <c r="F2" s="25"/>
    </row>
    <row r="3" spans="1:7" s="4" customFormat="1" ht="21">
      <c r="A3" s="24" t="s">
        <v>56</v>
      </c>
      <c r="B3" s="24"/>
      <c r="C3" s="24"/>
      <c r="D3" s="24"/>
      <c r="E3" s="24"/>
      <c r="F3" s="25"/>
    </row>
    <row r="4" spans="1:7" s="4" customFormat="1" ht="21">
      <c r="A4" s="26" t="s">
        <v>45</v>
      </c>
      <c r="B4" s="27"/>
      <c r="C4" s="27"/>
      <c r="D4" s="28"/>
      <c r="E4" s="27"/>
      <c r="F4" s="25"/>
    </row>
    <row r="5" spans="1:7" s="4" customFormat="1" ht="21">
      <c r="A5" s="29" t="s">
        <v>46</v>
      </c>
      <c r="B5" s="29"/>
      <c r="C5" s="30"/>
      <c r="D5" s="31"/>
      <c r="E5" s="25"/>
      <c r="F5" s="25"/>
    </row>
    <row r="6" spans="1:7" s="3" customFormat="1" ht="30" customHeight="1">
      <c r="A6" s="32"/>
      <c r="B6" s="32"/>
      <c r="C6" s="33"/>
      <c r="D6" s="34" t="s">
        <v>47</v>
      </c>
      <c r="E6" s="34" t="s">
        <v>49</v>
      </c>
      <c r="F6" s="35"/>
    </row>
    <row r="7" spans="1:7" s="5" customFormat="1" ht="88.5" customHeight="1">
      <c r="A7" s="36" t="s">
        <v>0</v>
      </c>
      <c r="B7" s="37" t="s">
        <v>1</v>
      </c>
      <c r="C7" s="38" t="s">
        <v>2</v>
      </c>
      <c r="D7" s="39" t="s">
        <v>48</v>
      </c>
      <c r="E7" s="40" t="s">
        <v>51</v>
      </c>
      <c r="F7" s="41"/>
    </row>
    <row r="8" spans="1:7" s="5" customFormat="1" ht="18" customHeight="1">
      <c r="A8" s="42">
        <v>1</v>
      </c>
      <c r="B8" s="103" t="s">
        <v>674</v>
      </c>
      <c r="C8" s="104" t="s">
        <v>675</v>
      </c>
      <c r="D8" s="45"/>
      <c r="E8" s="46" t="str">
        <f>IF(D8&gt;9,"ผ่าน","ไม่ผ่าน")</f>
        <v>ไม่ผ่าน</v>
      </c>
      <c r="F8" s="41"/>
    </row>
    <row r="9" spans="1:7" s="5" customFormat="1" ht="15.6" customHeight="1">
      <c r="A9" s="45" t="s">
        <v>3</v>
      </c>
      <c r="B9" s="103" t="s">
        <v>676</v>
      </c>
      <c r="C9" s="104" t="s">
        <v>677</v>
      </c>
      <c r="D9" s="45"/>
      <c r="E9" s="46" t="str">
        <f t="shared" ref="E9:E26" si="0">IF(D9&gt;9,"ผ่าน","ไม่ผ่าน")</f>
        <v>ไม่ผ่าน</v>
      </c>
      <c r="F9" s="41"/>
    </row>
    <row r="10" spans="1:7" s="5" customFormat="1" ht="15.6" customHeight="1">
      <c r="A10" s="45" t="s">
        <v>4</v>
      </c>
      <c r="B10" s="103" t="s">
        <v>678</v>
      </c>
      <c r="C10" s="104" t="s">
        <v>679</v>
      </c>
      <c r="D10" s="45"/>
      <c r="E10" s="46" t="str">
        <f t="shared" si="0"/>
        <v>ไม่ผ่าน</v>
      </c>
      <c r="F10" s="41"/>
    </row>
    <row r="11" spans="1:7" s="5" customFormat="1" ht="15.6" customHeight="1">
      <c r="A11" s="45" t="s">
        <v>5</v>
      </c>
      <c r="B11" s="103" t="s">
        <v>267</v>
      </c>
      <c r="C11" s="104" t="s">
        <v>680</v>
      </c>
      <c r="D11" s="45"/>
      <c r="E11" s="46" t="str">
        <f t="shared" si="0"/>
        <v>ไม่ผ่าน</v>
      </c>
      <c r="F11" s="41"/>
    </row>
    <row r="12" spans="1:7" s="5" customFormat="1" ht="15.6" customHeight="1">
      <c r="A12" s="45" t="s">
        <v>6</v>
      </c>
      <c r="B12" s="103" t="s">
        <v>681</v>
      </c>
      <c r="C12" s="104" t="s">
        <v>682</v>
      </c>
      <c r="D12" s="45"/>
      <c r="E12" s="46" t="str">
        <f t="shared" si="0"/>
        <v>ไม่ผ่าน</v>
      </c>
      <c r="F12" s="41"/>
    </row>
    <row r="13" spans="1:7" s="5" customFormat="1" ht="15.6" customHeight="1">
      <c r="A13" s="45" t="s">
        <v>7</v>
      </c>
      <c r="B13" s="103" t="s">
        <v>683</v>
      </c>
      <c r="C13" s="104" t="s">
        <v>684</v>
      </c>
      <c r="D13" s="45"/>
      <c r="E13" s="46" t="str">
        <f t="shared" si="0"/>
        <v>ไม่ผ่าน</v>
      </c>
      <c r="F13" s="41"/>
    </row>
    <row r="14" spans="1:7" s="5" customFormat="1" ht="15.6" customHeight="1">
      <c r="A14" s="45" t="s">
        <v>8</v>
      </c>
      <c r="B14" s="103" t="s">
        <v>685</v>
      </c>
      <c r="C14" s="104" t="s">
        <v>76</v>
      </c>
      <c r="D14" s="45"/>
      <c r="E14" s="46" t="str">
        <f t="shared" si="0"/>
        <v>ไม่ผ่าน</v>
      </c>
      <c r="F14" s="41"/>
    </row>
    <row r="15" spans="1:7" s="5" customFormat="1" ht="15.6" customHeight="1">
      <c r="A15" s="45" t="s">
        <v>9</v>
      </c>
      <c r="B15" s="103" t="s">
        <v>686</v>
      </c>
      <c r="C15" s="104" t="s">
        <v>687</v>
      </c>
      <c r="D15" s="45"/>
      <c r="E15" s="46" t="str">
        <f t="shared" si="0"/>
        <v>ไม่ผ่าน</v>
      </c>
      <c r="F15" s="41"/>
    </row>
    <row r="16" spans="1:7" s="5" customFormat="1" ht="15.6" customHeight="1">
      <c r="A16" s="45" t="s">
        <v>10</v>
      </c>
      <c r="B16" s="103" t="s">
        <v>688</v>
      </c>
      <c r="C16" s="104" t="s">
        <v>689</v>
      </c>
      <c r="D16" s="45"/>
      <c r="E16" s="46" t="str">
        <f t="shared" si="0"/>
        <v>ไม่ผ่าน</v>
      </c>
      <c r="F16" s="41"/>
    </row>
    <row r="17" spans="1:6" s="5" customFormat="1" ht="15.6" customHeight="1">
      <c r="A17" s="45" t="s">
        <v>11</v>
      </c>
      <c r="B17" s="103" t="s">
        <v>690</v>
      </c>
      <c r="C17" s="104" t="s">
        <v>691</v>
      </c>
      <c r="D17" s="45"/>
      <c r="E17" s="46" t="str">
        <f t="shared" si="0"/>
        <v>ไม่ผ่าน</v>
      </c>
      <c r="F17" s="41"/>
    </row>
    <row r="18" spans="1:6" s="5" customFormat="1" ht="15.6" customHeight="1">
      <c r="A18" s="45" t="s">
        <v>12</v>
      </c>
      <c r="B18" s="103" t="s">
        <v>692</v>
      </c>
      <c r="C18" s="104" t="s">
        <v>693</v>
      </c>
      <c r="D18" s="45"/>
      <c r="E18" s="46" t="str">
        <f t="shared" si="0"/>
        <v>ไม่ผ่าน</v>
      </c>
      <c r="F18" s="41"/>
    </row>
    <row r="19" spans="1:6" s="5" customFormat="1" ht="15.6" customHeight="1">
      <c r="A19" s="45" t="s">
        <v>13</v>
      </c>
      <c r="B19" s="103" t="s">
        <v>694</v>
      </c>
      <c r="C19" s="104" t="s">
        <v>695</v>
      </c>
      <c r="D19" s="45"/>
      <c r="E19" s="46" t="str">
        <f t="shared" si="0"/>
        <v>ไม่ผ่าน</v>
      </c>
      <c r="F19" s="41"/>
    </row>
    <row r="20" spans="1:6" s="5" customFormat="1" ht="15.6" customHeight="1">
      <c r="A20" s="45" t="s">
        <v>14</v>
      </c>
      <c r="B20" s="103" t="s">
        <v>696</v>
      </c>
      <c r="C20" s="104" t="s">
        <v>697</v>
      </c>
      <c r="D20" s="45"/>
      <c r="E20" s="46" t="str">
        <f t="shared" si="0"/>
        <v>ไม่ผ่าน</v>
      </c>
      <c r="F20" s="41"/>
    </row>
    <row r="21" spans="1:6" s="5" customFormat="1" ht="15.6" customHeight="1">
      <c r="A21" s="45" t="s">
        <v>15</v>
      </c>
      <c r="B21" s="103" t="s">
        <v>319</v>
      </c>
      <c r="C21" s="104" t="s">
        <v>698</v>
      </c>
      <c r="D21" s="45"/>
      <c r="E21" s="46" t="str">
        <f t="shared" si="0"/>
        <v>ไม่ผ่าน</v>
      </c>
      <c r="F21" s="41"/>
    </row>
    <row r="22" spans="1:6" s="5" customFormat="1" ht="15.6" customHeight="1">
      <c r="A22" s="45" t="s">
        <v>16</v>
      </c>
      <c r="B22" s="103" t="s">
        <v>699</v>
      </c>
      <c r="C22" s="104" t="s">
        <v>700</v>
      </c>
      <c r="D22" s="45"/>
      <c r="E22" s="46" t="str">
        <f t="shared" si="0"/>
        <v>ไม่ผ่าน</v>
      </c>
      <c r="F22" s="41"/>
    </row>
    <row r="23" spans="1:6" s="5" customFormat="1" ht="15.6" customHeight="1">
      <c r="A23" s="45" t="s">
        <v>17</v>
      </c>
      <c r="B23" s="103" t="s">
        <v>701</v>
      </c>
      <c r="C23" s="104" t="s">
        <v>702</v>
      </c>
      <c r="D23" s="45"/>
      <c r="E23" s="46" t="str">
        <f t="shared" si="0"/>
        <v>ไม่ผ่าน</v>
      </c>
      <c r="F23" s="41"/>
    </row>
    <row r="24" spans="1:6" s="5" customFormat="1" ht="15.6" customHeight="1">
      <c r="A24" s="45" t="s">
        <v>18</v>
      </c>
      <c r="B24" s="103" t="s">
        <v>703</v>
      </c>
      <c r="C24" s="104" t="s">
        <v>704</v>
      </c>
      <c r="D24" s="45"/>
      <c r="E24" s="46" t="str">
        <f t="shared" si="0"/>
        <v>ไม่ผ่าน</v>
      </c>
      <c r="F24" s="41"/>
    </row>
    <row r="25" spans="1:6" s="5" customFormat="1" ht="15.6" customHeight="1">
      <c r="A25" s="45" t="s">
        <v>19</v>
      </c>
      <c r="B25" s="103" t="s">
        <v>705</v>
      </c>
      <c r="C25" s="104" t="s">
        <v>706</v>
      </c>
      <c r="D25" s="45"/>
      <c r="E25" s="46" t="str">
        <f t="shared" si="0"/>
        <v>ไม่ผ่าน</v>
      </c>
      <c r="F25" s="41"/>
    </row>
    <row r="26" spans="1:6" s="5" customFormat="1" ht="15.6" customHeight="1">
      <c r="A26" s="45" t="s">
        <v>20</v>
      </c>
      <c r="B26" s="103" t="s">
        <v>707</v>
      </c>
      <c r="C26" s="104" t="s">
        <v>708</v>
      </c>
      <c r="D26" s="45"/>
      <c r="E26" s="46" t="str">
        <f t="shared" si="0"/>
        <v>ไม่ผ่าน</v>
      </c>
      <c r="F26" s="41"/>
    </row>
    <row r="27" spans="1:6" s="5" customFormat="1" ht="15.6" customHeight="1">
      <c r="A27" s="54"/>
      <c r="B27" s="55" t="s">
        <v>43</v>
      </c>
      <c r="C27" s="56"/>
      <c r="D27" s="57" t="s">
        <v>710</v>
      </c>
      <c r="E27" s="58">
        <f>COUNTIF(E8:E26,"ผ่าน")</f>
        <v>0</v>
      </c>
      <c r="F27" s="41"/>
    </row>
    <row r="28" spans="1:6" s="6" customFormat="1" ht="15.6" customHeight="1">
      <c r="A28" s="59"/>
      <c r="B28" s="60" t="s">
        <v>44</v>
      </c>
      <c r="C28" s="60"/>
      <c r="D28" s="57" t="s">
        <v>711</v>
      </c>
      <c r="E28" s="58">
        <f>COUNTIF(E8:E26,"ไม่ผ่าน")</f>
        <v>19</v>
      </c>
      <c r="F28" s="61"/>
    </row>
    <row r="29" spans="1:6" s="1" customFormat="1" ht="15.75" customHeight="1">
      <c r="A29" s="64"/>
      <c r="B29" s="41"/>
      <c r="C29" s="41"/>
      <c r="D29" s="105"/>
      <c r="E29" s="83"/>
      <c r="F29" s="74"/>
    </row>
    <row r="30" spans="1:6" ht="22.5" customHeight="1">
      <c r="A30" s="64"/>
      <c r="B30" s="61" t="s">
        <v>50</v>
      </c>
      <c r="C30" s="41"/>
      <c r="D30" s="75"/>
      <c r="E30" s="73"/>
      <c r="F30" s="66"/>
    </row>
    <row r="31" spans="1:6" ht="15" customHeight="1">
      <c r="A31" s="64"/>
      <c r="B31" s="41"/>
      <c r="C31" s="41" t="s">
        <v>52</v>
      </c>
      <c r="D31" s="65"/>
      <c r="E31" s="41"/>
      <c r="F31" s="66"/>
    </row>
    <row r="32" spans="1:6" ht="15" customHeight="1">
      <c r="A32" s="64"/>
      <c r="B32" s="41"/>
      <c r="C32" s="41"/>
      <c r="D32" s="65" t="s">
        <v>53</v>
      </c>
      <c r="E32" s="41"/>
      <c r="F32" s="66"/>
    </row>
    <row r="33" spans="1:6" ht="15" customHeight="1">
      <c r="A33" s="64"/>
      <c r="B33" s="41"/>
      <c r="C33" s="41"/>
      <c r="D33" s="65" t="s">
        <v>54</v>
      </c>
      <c r="E33" s="41"/>
      <c r="F33" s="66"/>
    </row>
    <row r="34" spans="1:6" ht="15" customHeight="1">
      <c r="A34" s="66"/>
      <c r="B34" s="66"/>
      <c r="C34" s="66"/>
      <c r="D34" s="75"/>
      <c r="E34" s="73"/>
      <c r="F34" s="66"/>
    </row>
    <row r="35" spans="1:6" ht="15" customHeight="1">
      <c r="A35" s="66"/>
      <c r="B35" s="68" t="s">
        <v>712</v>
      </c>
      <c r="C35" s="57" t="s">
        <v>47</v>
      </c>
      <c r="D35" s="57" t="s">
        <v>713</v>
      </c>
      <c r="E35" s="57" t="s">
        <v>714</v>
      </c>
      <c r="F35" s="66"/>
    </row>
    <row r="36" spans="1:6" ht="15" customHeight="1">
      <c r="A36" s="66"/>
      <c r="B36" s="68"/>
      <c r="C36" s="45" t="s">
        <v>715</v>
      </c>
      <c r="D36" s="45" t="s">
        <v>716</v>
      </c>
      <c r="E36" s="46">
        <f>COUNTIF(D8:D26,"&lt;=9")</f>
        <v>0</v>
      </c>
      <c r="F36" s="66"/>
    </row>
    <row r="37" spans="1:6" ht="15" customHeight="1">
      <c r="A37" s="66"/>
      <c r="B37" s="68"/>
      <c r="C37" s="65" t="s">
        <v>717</v>
      </c>
      <c r="D37" s="45" t="s">
        <v>718</v>
      </c>
      <c r="E37" s="46">
        <f>SUMPRODUCT((D8:D26&gt;=10)*(D8:D26&lt;=13))</f>
        <v>0</v>
      </c>
      <c r="F37" s="66"/>
    </row>
    <row r="38" spans="1:6" ht="15" customHeight="1">
      <c r="A38" s="66"/>
      <c r="B38" s="68"/>
      <c r="C38" s="45" t="s">
        <v>719</v>
      </c>
      <c r="D38" s="45" t="s">
        <v>720</v>
      </c>
      <c r="E38" s="46">
        <f>SUMPRODUCT((D8:D26&gt;=14)*(D8:D26&lt;=16))</f>
        <v>0</v>
      </c>
      <c r="F38" s="66"/>
    </row>
    <row r="39" spans="1:6" ht="15" customHeight="1">
      <c r="A39" s="66"/>
      <c r="B39" s="68"/>
      <c r="C39" s="45" t="s">
        <v>721</v>
      </c>
      <c r="D39" s="45" t="s">
        <v>722</v>
      </c>
      <c r="E39" s="46">
        <f>COUNTIF(D8:D26,"&gt;=17")</f>
        <v>0</v>
      </c>
      <c r="F39" s="66"/>
    </row>
    <row r="40" spans="1:6" ht="15" customHeight="1">
      <c r="A40" s="66"/>
      <c r="B40" s="66"/>
      <c r="C40" s="66"/>
      <c r="D40" s="75"/>
      <c r="E40" s="73"/>
      <c r="F40" s="66"/>
    </row>
    <row r="41" spans="1:6" ht="15" customHeight="1">
      <c r="A41" s="66"/>
      <c r="B41" s="66"/>
      <c r="C41" s="66"/>
      <c r="D41" s="75"/>
      <c r="E41" s="73"/>
      <c r="F41" s="66"/>
    </row>
    <row r="42" spans="1:6" ht="15" customHeight="1">
      <c r="A42" s="66"/>
      <c r="B42" s="66"/>
      <c r="C42" s="66"/>
      <c r="D42" s="75"/>
      <c r="E42" s="73"/>
      <c r="F42" s="66"/>
    </row>
    <row r="43" spans="1:6" ht="15" customHeight="1">
      <c r="A43" s="66"/>
      <c r="B43" s="66"/>
      <c r="C43" s="66"/>
      <c r="D43" s="76"/>
      <c r="E43" s="73"/>
      <c r="F43" s="66"/>
    </row>
    <row r="44" spans="1:6" ht="15" customHeight="1">
      <c r="A44" s="66"/>
      <c r="B44" s="66"/>
      <c r="C44" s="66"/>
      <c r="D44" s="75"/>
      <c r="E44" s="73"/>
      <c r="F44" s="66"/>
    </row>
    <row r="45" spans="1:6" ht="15" customHeight="1">
      <c r="A45" s="66"/>
      <c r="B45" s="66"/>
      <c r="C45" s="66"/>
      <c r="D45" s="75"/>
      <c r="E45" s="73"/>
      <c r="F45" s="66"/>
    </row>
    <row r="46" spans="1:6" ht="15" customHeight="1">
      <c r="A46" s="66"/>
      <c r="B46" s="66"/>
      <c r="C46" s="66"/>
      <c r="D46" s="106"/>
      <c r="E46" s="73"/>
      <c r="F46" s="66"/>
    </row>
    <row r="47" spans="1:6" ht="15" customHeight="1">
      <c r="A47" s="66"/>
      <c r="B47" s="66"/>
      <c r="C47" s="66"/>
      <c r="D47" s="67"/>
      <c r="E47" s="66"/>
      <c r="F47" s="66"/>
    </row>
    <row r="48" spans="1:6" ht="15" customHeight="1">
      <c r="A48" s="66"/>
      <c r="B48" s="66"/>
      <c r="C48" s="66"/>
      <c r="D48" s="67"/>
      <c r="E48" s="66"/>
      <c r="F48" s="66"/>
    </row>
    <row r="49" spans="1:6" ht="15" customHeight="1">
      <c r="A49" s="66"/>
      <c r="B49" s="66"/>
      <c r="C49" s="66"/>
      <c r="D49" s="67"/>
      <c r="E49" s="66"/>
      <c r="F49" s="66"/>
    </row>
    <row r="50" spans="1:6" ht="15" customHeight="1">
      <c r="A50" s="66"/>
      <c r="B50" s="66"/>
      <c r="C50" s="66"/>
      <c r="D50" s="67"/>
      <c r="E50" s="66"/>
      <c r="F50" s="66"/>
    </row>
  </sheetData>
  <mergeCells count="4">
    <mergeCell ref="A1:E1"/>
    <mergeCell ref="A2:E2"/>
    <mergeCell ref="A3:E3"/>
    <mergeCell ref="B35:B39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3"/>
  <sheetViews>
    <sheetView zoomScale="23" zoomScaleNormal="23" zoomScalePageLayoutView="40" workbookViewId="0">
      <selection activeCell="G2" sqref="A2:G83"/>
    </sheetView>
  </sheetViews>
  <sheetFormatPr defaultColWidth="9.109375" defaultRowHeight="15" customHeight="1"/>
  <cols>
    <col min="1" max="1" width="4.88671875" style="2" customWidth="1"/>
    <col min="2" max="2" width="16.6640625" style="2" customWidth="1"/>
    <col min="3" max="3" width="13" style="2" customWidth="1"/>
    <col min="4" max="4" width="22.109375" style="7" customWidth="1"/>
    <col min="5" max="5" width="22.109375" style="2" customWidth="1"/>
    <col min="6" max="16384" width="9.109375" style="2"/>
  </cols>
  <sheetData>
    <row r="1" spans="1:7" s="4" customFormat="1" ht="21">
      <c r="A1" s="22" t="s">
        <v>135</v>
      </c>
      <c r="B1" s="22"/>
      <c r="C1" s="22"/>
      <c r="D1" s="22"/>
      <c r="E1" s="22"/>
    </row>
    <row r="2" spans="1:7" s="4" customFormat="1" ht="21">
      <c r="A2" s="24"/>
      <c r="B2" s="24"/>
      <c r="C2" s="24"/>
      <c r="D2" s="24"/>
      <c r="E2" s="24"/>
      <c r="F2" s="25"/>
      <c r="G2" s="25"/>
    </row>
    <row r="3" spans="1:7" s="4" customFormat="1" ht="21">
      <c r="A3" s="24" t="s">
        <v>56</v>
      </c>
      <c r="B3" s="24"/>
      <c r="C3" s="24"/>
      <c r="D3" s="24"/>
      <c r="E3" s="24"/>
      <c r="F3" s="25"/>
      <c r="G3" s="25"/>
    </row>
    <row r="4" spans="1:7" s="4" customFormat="1" ht="21">
      <c r="A4" s="26" t="s">
        <v>45</v>
      </c>
      <c r="B4" s="27"/>
      <c r="C4" s="27"/>
      <c r="D4" s="28"/>
      <c r="E4" s="27"/>
      <c r="F4" s="25"/>
      <c r="G4" s="25"/>
    </row>
    <row r="5" spans="1:7" s="4" customFormat="1" ht="21">
      <c r="A5" s="29" t="s">
        <v>46</v>
      </c>
      <c r="B5" s="29"/>
      <c r="C5" s="30"/>
      <c r="D5" s="31"/>
      <c r="E5" s="25"/>
      <c r="F5" s="25"/>
      <c r="G5" s="25"/>
    </row>
    <row r="6" spans="1:7" s="3" customFormat="1" ht="30" customHeight="1">
      <c r="A6" s="32"/>
      <c r="B6" s="32"/>
      <c r="C6" s="33"/>
      <c r="D6" s="34" t="s">
        <v>47</v>
      </c>
      <c r="E6" s="34" t="s">
        <v>49</v>
      </c>
      <c r="F6" s="35"/>
      <c r="G6" s="35"/>
    </row>
    <row r="7" spans="1:7" s="5" customFormat="1" ht="88.5" customHeight="1">
      <c r="A7" s="36" t="s">
        <v>0</v>
      </c>
      <c r="B7" s="37" t="s">
        <v>1</v>
      </c>
      <c r="C7" s="38" t="s">
        <v>2</v>
      </c>
      <c r="D7" s="39" t="s">
        <v>48</v>
      </c>
      <c r="E7" s="40" t="s">
        <v>51</v>
      </c>
      <c r="F7" s="41"/>
      <c r="G7" s="41"/>
    </row>
    <row r="8" spans="1:7" s="5" customFormat="1" ht="18" customHeight="1">
      <c r="A8" s="42">
        <v>1</v>
      </c>
      <c r="B8" s="43" t="s">
        <v>136</v>
      </c>
      <c r="C8" s="71" t="s">
        <v>137</v>
      </c>
      <c r="D8" s="45">
        <v>12</v>
      </c>
      <c r="E8" s="46" t="str">
        <f>IF(D8&gt;9,"ผ่าน","ไม่ผ่าน")</f>
        <v>ผ่าน</v>
      </c>
      <c r="F8" s="41"/>
      <c r="G8" s="41"/>
    </row>
    <row r="9" spans="1:7" s="5" customFormat="1" ht="15.6" customHeight="1">
      <c r="A9" s="45" t="s">
        <v>3</v>
      </c>
      <c r="B9" s="43" t="s">
        <v>138</v>
      </c>
      <c r="C9" s="71" t="s">
        <v>139</v>
      </c>
      <c r="D9" s="45"/>
      <c r="E9" s="46" t="str">
        <f t="shared" ref="E9:E43" si="0">IF(D9&gt;9,"ผ่าน","ไม่ผ่าน")</f>
        <v>ไม่ผ่าน</v>
      </c>
      <c r="F9" s="41"/>
      <c r="G9" s="41"/>
    </row>
    <row r="10" spans="1:7" s="5" customFormat="1" ht="15.6" customHeight="1">
      <c r="A10" s="45" t="s">
        <v>4</v>
      </c>
      <c r="B10" s="43" t="s">
        <v>140</v>
      </c>
      <c r="C10" s="71" t="s">
        <v>141</v>
      </c>
      <c r="D10" s="45"/>
      <c r="E10" s="46" t="str">
        <f t="shared" si="0"/>
        <v>ไม่ผ่าน</v>
      </c>
      <c r="F10" s="41"/>
      <c r="G10" s="41"/>
    </row>
    <row r="11" spans="1:7" s="5" customFormat="1" ht="15.6" customHeight="1">
      <c r="A11" s="45" t="s">
        <v>5</v>
      </c>
      <c r="B11" s="43" t="s">
        <v>142</v>
      </c>
      <c r="C11" s="71" t="s">
        <v>143</v>
      </c>
      <c r="D11" s="45"/>
      <c r="E11" s="46" t="str">
        <f t="shared" si="0"/>
        <v>ไม่ผ่าน</v>
      </c>
      <c r="F11" s="41"/>
      <c r="G11" s="41"/>
    </row>
    <row r="12" spans="1:7" s="5" customFormat="1" ht="15.6" customHeight="1">
      <c r="A12" s="45" t="s">
        <v>6</v>
      </c>
      <c r="B12" s="43" t="s">
        <v>144</v>
      </c>
      <c r="C12" s="71" t="s">
        <v>145</v>
      </c>
      <c r="D12" s="45"/>
      <c r="E12" s="46" t="str">
        <f t="shared" si="0"/>
        <v>ไม่ผ่าน</v>
      </c>
      <c r="F12" s="41"/>
      <c r="G12" s="41"/>
    </row>
    <row r="13" spans="1:7" s="5" customFormat="1" ht="15.6" customHeight="1">
      <c r="A13" s="45" t="s">
        <v>7</v>
      </c>
      <c r="B13" s="43" t="s">
        <v>146</v>
      </c>
      <c r="C13" s="71" t="s">
        <v>147</v>
      </c>
      <c r="D13" s="45"/>
      <c r="E13" s="46" t="str">
        <f t="shared" si="0"/>
        <v>ไม่ผ่าน</v>
      </c>
      <c r="F13" s="41"/>
      <c r="G13" s="41"/>
    </row>
    <row r="14" spans="1:7" s="5" customFormat="1" ht="15.6" customHeight="1">
      <c r="A14" s="45" t="s">
        <v>8</v>
      </c>
      <c r="B14" s="43" t="s">
        <v>148</v>
      </c>
      <c r="C14" s="71" t="s">
        <v>149</v>
      </c>
      <c r="D14" s="45"/>
      <c r="E14" s="46" t="str">
        <f t="shared" si="0"/>
        <v>ไม่ผ่าน</v>
      </c>
      <c r="F14" s="41"/>
      <c r="G14" s="41"/>
    </row>
    <row r="15" spans="1:7" s="5" customFormat="1" ht="15.6" customHeight="1">
      <c r="A15" s="45" t="s">
        <v>9</v>
      </c>
      <c r="B15" s="43" t="s">
        <v>150</v>
      </c>
      <c r="C15" s="71" t="s">
        <v>151</v>
      </c>
      <c r="D15" s="45"/>
      <c r="E15" s="46" t="str">
        <f t="shared" si="0"/>
        <v>ไม่ผ่าน</v>
      </c>
      <c r="F15" s="41"/>
      <c r="G15" s="41"/>
    </row>
    <row r="16" spans="1:7" s="5" customFormat="1" ht="15.6" customHeight="1">
      <c r="A16" s="45" t="s">
        <v>10</v>
      </c>
      <c r="B16" s="43" t="s">
        <v>152</v>
      </c>
      <c r="C16" s="71" t="s">
        <v>153</v>
      </c>
      <c r="D16" s="45"/>
      <c r="E16" s="46" t="str">
        <f t="shared" si="0"/>
        <v>ไม่ผ่าน</v>
      </c>
      <c r="F16" s="41"/>
      <c r="G16" s="41"/>
    </row>
    <row r="17" spans="1:7" s="5" customFormat="1" ht="15.6" customHeight="1">
      <c r="A17" s="45" t="s">
        <v>11</v>
      </c>
      <c r="B17" s="43" t="s">
        <v>154</v>
      </c>
      <c r="C17" s="71" t="s">
        <v>155</v>
      </c>
      <c r="D17" s="45"/>
      <c r="E17" s="46" t="str">
        <f t="shared" si="0"/>
        <v>ไม่ผ่าน</v>
      </c>
      <c r="F17" s="41"/>
      <c r="G17" s="41"/>
    </row>
    <row r="18" spans="1:7" s="5" customFormat="1" ht="15.6" customHeight="1">
      <c r="A18" s="45" t="s">
        <v>12</v>
      </c>
      <c r="B18" s="43" t="s">
        <v>156</v>
      </c>
      <c r="C18" s="71" t="s">
        <v>157</v>
      </c>
      <c r="D18" s="45"/>
      <c r="E18" s="46" t="str">
        <f t="shared" si="0"/>
        <v>ไม่ผ่าน</v>
      </c>
      <c r="F18" s="41"/>
      <c r="G18" s="41"/>
    </row>
    <row r="19" spans="1:7" s="5" customFormat="1" ht="15.6" customHeight="1">
      <c r="A19" s="45" t="s">
        <v>13</v>
      </c>
      <c r="B19" s="43" t="s">
        <v>158</v>
      </c>
      <c r="C19" s="71" t="s">
        <v>159</v>
      </c>
      <c r="D19" s="45"/>
      <c r="E19" s="46" t="str">
        <f t="shared" si="0"/>
        <v>ไม่ผ่าน</v>
      </c>
      <c r="F19" s="41"/>
      <c r="G19" s="41"/>
    </row>
    <row r="20" spans="1:7" s="5" customFormat="1" ht="15.6" customHeight="1">
      <c r="A20" s="45" t="s">
        <v>14</v>
      </c>
      <c r="B20" s="43" t="s">
        <v>160</v>
      </c>
      <c r="C20" s="71" t="s">
        <v>161</v>
      </c>
      <c r="D20" s="45"/>
      <c r="E20" s="46" t="str">
        <f t="shared" si="0"/>
        <v>ไม่ผ่าน</v>
      </c>
      <c r="F20" s="41"/>
      <c r="G20" s="41"/>
    </row>
    <row r="21" spans="1:7" s="5" customFormat="1" ht="15.6" customHeight="1">
      <c r="A21" s="45" t="s">
        <v>15</v>
      </c>
      <c r="B21" s="43" t="s">
        <v>162</v>
      </c>
      <c r="C21" s="71" t="s">
        <v>163</v>
      </c>
      <c r="D21" s="45"/>
      <c r="E21" s="46" t="str">
        <f t="shared" si="0"/>
        <v>ไม่ผ่าน</v>
      </c>
      <c r="F21" s="41"/>
      <c r="G21" s="41"/>
    </row>
    <row r="22" spans="1:7" s="5" customFormat="1" ht="15.6" customHeight="1">
      <c r="A22" s="45" t="s">
        <v>16</v>
      </c>
      <c r="B22" s="43" t="s">
        <v>164</v>
      </c>
      <c r="C22" s="71" t="s">
        <v>165</v>
      </c>
      <c r="D22" s="45"/>
      <c r="E22" s="46" t="str">
        <f t="shared" si="0"/>
        <v>ไม่ผ่าน</v>
      </c>
      <c r="F22" s="41"/>
      <c r="G22" s="41"/>
    </row>
    <row r="23" spans="1:7" s="5" customFormat="1" ht="15.6" customHeight="1">
      <c r="A23" s="45" t="s">
        <v>17</v>
      </c>
      <c r="B23" s="43" t="s">
        <v>166</v>
      </c>
      <c r="C23" s="71" t="s">
        <v>167</v>
      </c>
      <c r="D23" s="45"/>
      <c r="E23" s="46" t="str">
        <f t="shared" si="0"/>
        <v>ไม่ผ่าน</v>
      </c>
      <c r="F23" s="41"/>
      <c r="G23" s="41"/>
    </row>
    <row r="24" spans="1:7" s="5" customFormat="1" ht="15.6" customHeight="1">
      <c r="A24" s="45" t="s">
        <v>18</v>
      </c>
      <c r="B24" s="43" t="s">
        <v>168</v>
      </c>
      <c r="C24" s="71" t="s">
        <v>169</v>
      </c>
      <c r="D24" s="45"/>
      <c r="E24" s="46" t="str">
        <f t="shared" si="0"/>
        <v>ไม่ผ่าน</v>
      </c>
      <c r="F24" s="41"/>
      <c r="G24" s="41"/>
    </row>
    <row r="25" spans="1:7" s="5" customFormat="1" ht="15.6" customHeight="1">
      <c r="A25" s="45" t="s">
        <v>19</v>
      </c>
      <c r="B25" s="43" t="s">
        <v>170</v>
      </c>
      <c r="C25" s="71" t="s">
        <v>171</v>
      </c>
      <c r="D25" s="45"/>
      <c r="E25" s="46" t="str">
        <f t="shared" si="0"/>
        <v>ไม่ผ่าน</v>
      </c>
      <c r="F25" s="41"/>
      <c r="G25" s="41"/>
    </row>
    <row r="26" spans="1:7" s="5" customFormat="1" ht="15.6" customHeight="1">
      <c r="A26" s="45" t="s">
        <v>20</v>
      </c>
      <c r="B26" s="43" t="s">
        <v>172</v>
      </c>
      <c r="C26" s="71" t="s">
        <v>173</v>
      </c>
      <c r="D26" s="45"/>
      <c r="E26" s="46" t="str">
        <f t="shared" si="0"/>
        <v>ไม่ผ่าน</v>
      </c>
      <c r="F26" s="41"/>
      <c r="G26" s="41"/>
    </row>
    <row r="27" spans="1:7" s="5" customFormat="1" ht="15.6" customHeight="1">
      <c r="A27" s="45" t="s">
        <v>21</v>
      </c>
      <c r="B27" s="43" t="s">
        <v>174</v>
      </c>
      <c r="C27" s="71" t="s">
        <v>175</v>
      </c>
      <c r="D27" s="45"/>
      <c r="E27" s="46" t="str">
        <f t="shared" si="0"/>
        <v>ไม่ผ่าน</v>
      </c>
      <c r="F27" s="41"/>
      <c r="G27" s="41"/>
    </row>
    <row r="28" spans="1:7" s="5" customFormat="1" ht="15.6" customHeight="1">
      <c r="A28" s="45" t="s">
        <v>22</v>
      </c>
      <c r="B28" s="43" t="s">
        <v>176</v>
      </c>
      <c r="C28" s="71" t="s">
        <v>177</v>
      </c>
      <c r="D28" s="45"/>
      <c r="E28" s="46" t="str">
        <f t="shared" si="0"/>
        <v>ไม่ผ่าน</v>
      </c>
      <c r="F28" s="41"/>
      <c r="G28" s="41"/>
    </row>
    <row r="29" spans="1:7" s="5" customFormat="1" ht="15.6" customHeight="1">
      <c r="A29" s="45" t="s">
        <v>23</v>
      </c>
      <c r="B29" s="43" t="s">
        <v>178</v>
      </c>
      <c r="C29" s="71" t="s">
        <v>179</v>
      </c>
      <c r="D29" s="45"/>
      <c r="E29" s="46" t="str">
        <f t="shared" si="0"/>
        <v>ไม่ผ่าน</v>
      </c>
      <c r="F29" s="41"/>
      <c r="G29" s="41"/>
    </row>
    <row r="30" spans="1:7" s="5" customFormat="1" ht="15.6" customHeight="1">
      <c r="A30" s="45" t="s">
        <v>24</v>
      </c>
      <c r="B30" s="43" t="s">
        <v>180</v>
      </c>
      <c r="C30" s="71" t="s">
        <v>181</v>
      </c>
      <c r="D30" s="45"/>
      <c r="E30" s="46" t="str">
        <f t="shared" si="0"/>
        <v>ไม่ผ่าน</v>
      </c>
      <c r="F30" s="41"/>
      <c r="G30" s="41"/>
    </row>
    <row r="31" spans="1:7" s="5" customFormat="1" ht="15.6" customHeight="1">
      <c r="A31" s="45" t="s">
        <v>25</v>
      </c>
      <c r="B31" s="43" t="s">
        <v>182</v>
      </c>
      <c r="C31" s="71" t="s">
        <v>177</v>
      </c>
      <c r="D31" s="45"/>
      <c r="E31" s="46" t="str">
        <f t="shared" si="0"/>
        <v>ไม่ผ่าน</v>
      </c>
      <c r="F31" s="41"/>
      <c r="G31" s="41"/>
    </row>
    <row r="32" spans="1:7" s="5" customFormat="1" ht="15.6" customHeight="1">
      <c r="A32" s="45" t="s">
        <v>26</v>
      </c>
      <c r="B32" s="43" t="s">
        <v>183</v>
      </c>
      <c r="C32" s="71" t="s">
        <v>184</v>
      </c>
      <c r="D32" s="45"/>
      <c r="E32" s="46" t="str">
        <f t="shared" si="0"/>
        <v>ไม่ผ่าน</v>
      </c>
      <c r="F32" s="41"/>
      <c r="G32" s="41"/>
    </row>
    <row r="33" spans="1:7" s="5" customFormat="1" ht="15.6" customHeight="1">
      <c r="A33" s="45" t="s">
        <v>27</v>
      </c>
      <c r="B33" s="43" t="s">
        <v>185</v>
      </c>
      <c r="C33" s="71" t="s">
        <v>186</v>
      </c>
      <c r="D33" s="45"/>
      <c r="E33" s="46" t="str">
        <f t="shared" si="0"/>
        <v>ไม่ผ่าน</v>
      </c>
      <c r="F33" s="41"/>
      <c r="G33" s="41"/>
    </row>
    <row r="34" spans="1:7" s="5" customFormat="1" ht="15.6" customHeight="1">
      <c r="A34" s="45" t="s">
        <v>28</v>
      </c>
      <c r="B34" s="43" t="s">
        <v>187</v>
      </c>
      <c r="C34" s="71" t="s">
        <v>188</v>
      </c>
      <c r="D34" s="45"/>
      <c r="E34" s="46" t="str">
        <f t="shared" si="0"/>
        <v>ไม่ผ่าน</v>
      </c>
      <c r="F34" s="41"/>
      <c r="G34" s="41"/>
    </row>
    <row r="35" spans="1:7" s="5" customFormat="1" ht="15.6" customHeight="1">
      <c r="A35" s="45" t="s">
        <v>29</v>
      </c>
      <c r="B35" s="47" t="s">
        <v>189</v>
      </c>
      <c r="C35" s="53" t="s">
        <v>190</v>
      </c>
      <c r="D35" s="45"/>
      <c r="E35" s="46" t="str">
        <f t="shared" si="0"/>
        <v>ไม่ผ่าน</v>
      </c>
      <c r="F35" s="41"/>
      <c r="G35" s="41"/>
    </row>
    <row r="36" spans="1:7" s="5" customFormat="1" ht="15.6" customHeight="1">
      <c r="A36" s="45" t="s">
        <v>30</v>
      </c>
      <c r="B36" s="47" t="s">
        <v>191</v>
      </c>
      <c r="C36" s="53" t="s">
        <v>192</v>
      </c>
      <c r="D36" s="45"/>
      <c r="E36" s="46" t="str">
        <f t="shared" si="0"/>
        <v>ไม่ผ่าน</v>
      </c>
      <c r="F36" s="41"/>
      <c r="G36" s="41"/>
    </row>
    <row r="37" spans="1:7" s="5" customFormat="1" ht="15.6" customHeight="1">
      <c r="A37" s="45" t="s">
        <v>31</v>
      </c>
      <c r="B37" s="47" t="s">
        <v>193</v>
      </c>
      <c r="C37" s="53" t="s">
        <v>194</v>
      </c>
      <c r="D37" s="45"/>
      <c r="E37" s="46" t="str">
        <f t="shared" si="0"/>
        <v>ไม่ผ่าน</v>
      </c>
      <c r="F37" s="41"/>
      <c r="G37" s="41"/>
    </row>
    <row r="38" spans="1:7" s="5" customFormat="1" ht="15.6" customHeight="1">
      <c r="A38" s="45" t="s">
        <v>32</v>
      </c>
      <c r="B38" s="47" t="s">
        <v>195</v>
      </c>
      <c r="C38" s="53" t="s">
        <v>196</v>
      </c>
      <c r="D38" s="45"/>
      <c r="E38" s="46" t="str">
        <f t="shared" si="0"/>
        <v>ไม่ผ่าน</v>
      </c>
      <c r="F38" s="41"/>
      <c r="G38" s="41"/>
    </row>
    <row r="39" spans="1:7" s="5" customFormat="1" ht="15.6" customHeight="1">
      <c r="A39" s="45" t="s">
        <v>33</v>
      </c>
      <c r="B39" s="49" t="s">
        <v>197</v>
      </c>
      <c r="C39" s="72" t="s">
        <v>198</v>
      </c>
      <c r="D39" s="45"/>
      <c r="E39" s="46" t="str">
        <f t="shared" si="0"/>
        <v>ไม่ผ่าน</v>
      </c>
      <c r="F39" s="41"/>
      <c r="G39" s="41"/>
    </row>
    <row r="40" spans="1:7" s="5" customFormat="1" ht="15.6" customHeight="1">
      <c r="A40" s="45" t="s">
        <v>34</v>
      </c>
      <c r="B40" s="47" t="s">
        <v>199</v>
      </c>
      <c r="C40" s="53" t="s">
        <v>200</v>
      </c>
      <c r="D40" s="45"/>
      <c r="E40" s="46" t="str">
        <f t="shared" si="0"/>
        <v>ไม่ผ่าน</v>
      </c>
      <c r="F40" s="41"/>
      <c r="G40" s="41"/>
    </row>
    <row r="41" spans="1:7" s="5" customFormat="1" ht="15.6" customHeight="1">
      <c r="A41" s="45" t="s">
        <v>35</v>
      </c>
      <c r="B41" s="43" t="s">
        <v>201</v>
      </c>
      <c r="C41" s="71" t="s">
        <v>202</v>
      </c>
      <c r="D41" s="45"/>
      <c r="E41" s="46" t="str">
        <f t="shared" si="0"/>
        <v>ไม่ผ่าน</v>
      </c>
      <c r="F41" s="41"/>
      <c r="G41" s="41"/>
    </row>
    <row r="42" spans="1:7" s="5" customFormat="1" ht="15.6" customHeight="1">
      <c r="A42" s="45" t="s">
        <v>36</v>
      </c>
      <c r="B42" s="43" t="s">
        <v>203</v>
      </c>
      <c r="C42" s="71" t="s">
        <v>204</v>
      </c>
      <c r="D42" s="45"/>
      <c r="E42" s="46" t="str">
        <f t="shared" si="0"/>
        <v>ไม่ผ่าน</v>
      </c>
      <c r="F42" s="41"/>
      <c r="G42" s="41"/>
    </row>
    <row r="43" spans="1:7" s="5" customFormat="1" ht="15.6" customHeight="1">
      <c r="A43" s="45" t="s">
        <v>37</v>
      </c>
      <c r="B43" s="43" t="s">
        <v>205</v>
      </c>
      <c r="C43" s="71" t="s">
        <v>206</v>
      </c>
      <c r="D43" s="51"/>
      <c r="E43" s="46" t="str">
        <f t="shared" si="0"/>
        <v>ไม่ผ่าน</v>
      </c>
      <c r="F43" s="41"/>
      <c r="G43" s="41"/>
    </row>
    <row r="44" spans="1:7" s="5" customFormat="1" ht="15.6" customHeight="1">
      <c r="A44" s="54"/>
      <c r="B44" s="55" t="s">
        <v>43</v>
      </c>
      <c r="C44" s="56"/>
      <c r="D44" s="57" t="s">
        <v>710</v>
      </c>
      <c r="E44" s="58">
        <f>COUNTIF(E8:E43,"ผ่าน")</f>
        <v>1</v>
      </c>
      <c r="F44" s="41"/>
      <c r="G44" s="41"/>
    </row>
    <row r="45" spans="1:7" s="6" customFormat="1" ht="15.6" customHeight="1">
      <c r="A45" s="59"/>
      <c r="B45" s="60" t="s">
        <v>44</v>
      </c>
      <c r="C45" s="60"/>
      <c r="D45" s="57" t="s">
        <v>711</v>
      </c>
      <c r="E45" s="58">
        <f>COUNTIF(E8:E43,"ไม่ผ่าน")</f>
        <v>35</v>
      </c>
      <c r="F45" s="61"/>
      <c r="G45" s="61"/>
    </row>
    <row r="46" spans="1:7" s="6" customFormat="1" ht="15.6" customHeight="1">
      <c r="A46" s="30"/>
      <c r="B46" s="62"/>
      <c r="C46" s="62"/>
      <c r="D46" s="41"/>
      <c r="E46" s="73"/>
      <c r="F46" s="61"/>
      <c r="G46" s="61"/>
    </row>
    <row r="47" spans="1:7" s="6" customFormat="1" ht="15.6" customHeight="1">
      <c r="A47" s="30"/>
      <c r="B47" s="62"/>
      <c r="C47" s="62"/>
      <c r="D47" s="61"/>
      <c r="E47" s="61"/>
      <c r="F47" s="61"/>
      <c r="G47" s="61"/>
    </row>
    <row r="48" spans="1:7" s="6" customFormat="1" ht="15.6" customHeight="1">
      <c r="A48" s="30"/>
      <c r="B48" s="62"/>
      <c r="C48" s="62"/>
      <c r="D48" s="61"/>
      <c r="E48" s="61"/>
      <c r="F48" s="61"/>
      <c r="G48" s="61"/>
    </row>
    <row r="49" spans="1:7" s="1" customFormat="1" ht="15.75" customHeight="1">
      <c r="A49" s="64"/>
      <c r="B49" s="41"/>
      <c r="C49" s="41"/>
      <c r="D49" s="65"/>
      <c r="E49" s="41"/>
      <c r="F49" s="74"/>
      <c r="G49" s="74"/>
    </row>
    <row r="50" spans="1:7" ht="22.5" customHeight="1">
      <c r="A50" s="64"/>
      <c r="B50" s="61" t="s">
        <v>50</v>
      </c>
      <c r="C50" s="41"/>
      <c r="D50" s="65"/>
      <c r="E50" s="41"/>
      <c r="F50" s="66"/>
      <c r="G50" s="66"/>
    </row>
    <row r="51" spans="1:7" ht="15" customHeight="1">
      <c r="A51" s="64"/>
      <c r="B51" s="41"/>
      <c r="C51" s="41" t="s">
        <v>52</v>
      </c>
      <c r="D51" s="65"/>
      <c r="E51" s="41"/>
      <c r="F51" s="66"/>
      <c r="G51" s="66"/>
    </row>
    <row r="52" spans="1:7" ht="15" customHeight="1">
      <c r="A52" s="64"/>
      <c r="B52" s="41"/>
      <c r="C52" s="41"/>
      <c r="D52" s="65" t="s">
        <v>53</v>
      </c>
      <c r="E52" s="41"/>
      <c r="F52" s="66"/>
      <c r="G52" s="66"/>
    </row>
    <row r="53" spans="1:7" ht="15" customHeight="1">
      <c r="A53" s="64"/>
      <c r="B53" s="41"/>
      <c r="C53" s="41"/>
      <c r="D53" s="65" t="s">
        <v>54</v>
      </c>
      <c r="E53" s="41"/>
      <c r="F53" s="66"/>
      <c r="G53" s="66"/>
    </row>
    <row r="54" spans="1:7" ht="15" customHeight="1">
      <c r="A54" s="66"/>
      <c r="B54" s="66"/>
      <c r="C54" s="66"/>
      <c r="D54" s="67"/>
      <c r="E54" s="66"/>
      <c r="F54" s="66"/>
      <c r="G54" s="66"/>
    </row>
    <row r="55" spans="1:7" ht="15" customHeight="1">
      <c r="A55" s="66"/>
      <c r="B55" s="66"/>
      <c r="C55" s="66"/>
      <c r="D55" s="67"/>
      <c r="E55" s="66"/>
      <c r="F55" s="66"/>
      <c r="G55" s="66"/>
    </row>
    <row r="56" spans="1:7" ht="15" customHeight="1">
      <c r="A56" s="66"/>
      <c r="B56" s="68" t="s">
        <v>712</v>
      </c>
      <c r="C56" s="57" t="s">
        <v>47</v>
      </c>
      <c r="D56" s="57" t="s">
        <v>713</v>
      </c>
      <c r="E56" s="57" t="s">
        <v>714</v>
      </c>
      <c r="F56" s="66"/>
      <c r="G56" s="66"/>
    </row>
    <row r="57" spans="1:7" ht="15" customHeight="1">
      <c r="A57" s="66"/>
      <c r="B57" s="68"/>
      <c r="C57" s="45" t="s">
        <v>715</v>
      </c>
      <c r="D57" s="45" t="s">
        <v>716</v>
      </c>
      <c r="E57" s="46">
        <f>COUNTIF(D8:D43,"&lt;=9")</f>
        <v>0</v>
      </c>
      <c r="F57" s="66"/>
      <c r="G57" s="66"/>
    </row>
    <row r="58" spans="1:7" ht="15" customHeight="1">
      <c r="A58" s="66"/>
      <c r="B58" s="68"/>
      <c r="C58" s="65" t="s">
        <v>717</v>
      </c>
      <c r="D58" s="45" t="s">
        <v>718</v>
      </c>
      <c r="E58" s="46">
        <f>SUMPRODUCT((D8:D43&gt;=10)*(D8:D43&lt;=13))</f>
        <v>1</v>
      </c>
      <c r="F58" s="66"/>
      <c r="G58" s="66"/>
    </row>
    <row r="59" spans="1:7" ht="15" customHeight="1">
      <c r="A59" s="66"/>
      <c r="B59" s="68"/>
      <c r="C59" s="45" t="s">
        <v>719</v>
      </c>
      <c r="D59" s="45" t="s">
        <v>720</v>
      </c>
      <c r="E59" s="46">
        <f>SUMPRODUCT((D8:D46&gt;=14)*(D8:D46&lt;=16))</f>
        <v>0</v>
      </c>
      <c r="F59" s="66"/>
      <c r="G59" s="66"/>
    </row>
    <row r="60" spans="1:7" ht="15" customHeight="1">
      <c r="A60" s="66"/>
      <c r="B60" s="68"/>
      <c r="C60" s="45" t="s">
        <v>721</v>
      </c>
      <c r="D60" s="45" t="s">
        <v>722</v>
      </c>
      <c r="E60" s="46">
        <f>COUNTIF(D8:D46,"&gt;=17")</f>
        <v>0</v>
      </c>
      <c r="F60" s="66"/>
      <c r="G60" s="66"/>
    </row>
    <row r="61" spans="1:7" ht="15" customHeight="1">
      <c r="A61" s="66"/>
      <c r="B61" s="66"/>
      <c r="C61" s="66"/>
      <c r="D61" s="67"/>
      <c r="E61" s="66"/>
      <c r="F61" s="66"/>
      <c r="G61" s="66"/>
    </row>
    <row r="62" spans="1:7" ht="15" customHeight="1">
      <c r="A62" s="66"/>
      <c r="B62" s="66"/>
      <c r="C62" s="66"/>
      <c r="D62" s="67"/>
      <c r="E62" s="66"/>
      <c r="F62" s="66"/>
      <c r="G62" s="66"/>
    </row>
    <row r="63" spans="1:7" ht="15" customHeight="1">
      <c r="A63" s="66"/>
      <c r="B63" s="66"/>
      <c r="C63" s="66"/>
      <c r="D63" s="67"/>
      <c r="E63" s="66"/>
      <c r="F63" s="66"/>
      <c r="G63" s="66"/>
    </row>
    <row r="64" spans="1:7" ht="15" customHeight="1">
      <c r="A64" s="66"/>
      <c r="B64" s="66"/>
      <c r="C64" s="66"/>
      <c r="D64" s="67"/>
      <c r="E64" s="66"/>
      <c r="F64" s="66"/>
      <c r="G64" s="66"/>
    </row>
    <row r="65" spans="1:7" ht="15" customHeight="1">
      <c r="A65" s="66"/>
      <c r="B65" s="66"/>
      <c r="C65" s="66"/>
      <c r="D65" s="67"/>
      <c r="E65" s="66"/>
      <c r="F65" s="66"/>
      <c r="G65" s="66"/>
    </row>
    <row r="66" spans="1:7" ht="15" customHeight="1">
      <c r="A66" s="66"/>
      <c r="B66" s="66"/>
      <c r="C66" s="66"/>
      <c r="D66" s="67"/>
      <c r="E66" s="66"/>
      <c r="F66" s="66"/>
      <c r="G66" s="66"/>
    </row>
    <row r="67" spans="1:7" ht="15" customHeight="1">
      <c r="A67" s="66"/>
      <c r="B67" s="66"/>
      <c r="C67" s="66"/>
      <c r="D67" s="67"/>
      <c r="E67" s="66"/>
      <c r="F67" s="66"/>
      <c r="G67" s="66"/>
    </row>
    <row r="68" spans="1:7" ht="15" customHeight="1">
      <c r="A68" s="66"/>
      <c r="B68" s="66"/>
      <c r="C68" s="66"/>
      <c r="D68" s="67"/>
      <c r="E68" s="66"/>
      <c r="F68" s="66"/>
      <c r="G68" s="66"/>
    </row>
    <row r="69" spans="1:7" ht="15" customHeight="1">
      <c r="A69" s="66"/>
      <c r="B69" s="66"/>
      <c r="C69" s="66"/>
      <c r="D69" s="67"/>
      <c r="E69" s="66"/>
      <c r="F69" s="66"/>
      <c r="G69" s="66"/>
    </row>
    <row r="70" spans="1:7" ht="15" customHeight="1">
      <c r="A70" s="66"/>
      <c r="B70" s="66"/>
      <c r="C70" s="66"/>
      <c r="D70" s="67"/>
      <c r="E70" s="66"/>
      <c r="F70" s="66"/>
      <c r="G70" s="66"/>
    </row>
    <row r="71" spans="1:7" ht="15" customHeight="1">
      <c r="A71" s="66"/>
      <c r="B71" s="66"/>
      <c r="C71" s="66"/>
      <c r="D71" s="67"/>
      <c r="E71" s="66"/>
      <c r="F71" s="66"/>
      <c r="G71" s="66"/>
    </row>
    <row r="72" spans="1:7" ht="15" customHeight="1">
      <c r="A72" s="66"/>
      <c r="B72" s="66"/>
      <c r="C72" s="66"/>
      <c r="D72" s="67"/>
      <c r="E72" s="66"/>
      <c r="F72" s="66"/>
      <c r="G72" s="66"/>
    </row>
    <row r="73" spans="1:7" ht="15" customHeight="1">
      <c r="A73" s="66"/>
      <c r="B73" s="66"/>
      <c r="C73" s="66"/>
      <c r="D73" s="67"/>
      <c r="E73" s="66"/>
      <c r="F73" s="66"/>
      <c r="G73" s="66"/>
    </row>
    <row r="74" spans="1:7" ht="15" customHeight="1">
      <c r="A74" s="66"/>
      <c r="B74" s="66"/>
      <c r="C74" s="66"/>
      <c r="D74" s="67"/>
      <c r="E74" s="66"/>
      <c r="F74" s="66"/>
      <c r="G74" s="66"/>
    </row>
    <row r="75" spans="1:7" ht="15" customHeight="1">
      <c r="A75" s="66"/>
      <c r="B75" s="66"/>
      <c r="C75" s="66"/>
      <c r="D75" s="67"/>
      <c r="E75" s="66"/>
      <c r="F75" s="66"/>
      <c r="G75" s="66"/>
    </row>
    <row r="76" spans="1:7" ht="15" customHeight="1">
      <c r="A76" s="66"/>
      <c r="B76" s="66"/>
      <c r="C76" s="66"/>
      <c r="D76" s="67"/>
      <c r="E76" s="66"/>
      <c r="F76" s="66"/>
      <c r="G76" s="66"/>
    </row>
    <row r="77" spans="1:7" ht="15" customHeight="1">
      <c r="A77" s="66"/>
      <c r="B77" s="66"/>
      <c r="C77" s="66"/>
      <c r="D77" s="67"/>
      <c r="E77" s="66"/>
      <c r="F77" s="66"/>
      <c r="G77" s="66"/>
    </row>
    <row r="78" spans="1:7" ht="15" customHeight="1">
      <c r="A78" s="66"/>
      <c r="B78" s="66"/>
      <c r="C78" s="66"/>
      <c r="D78" s="67"/>
      <c r="E78" s="66"/>
      <c r="F78" s="66"/>
      <c r="G78" s="66"/>
    </row>
    <row r="79" spans="1:7" ht="15" customHeight="1">
      <c r="A79" s="66"/>
      <c r="B79" s="66"/>
      <c r="C79" s="66"/>
      <c r="D79" s="67"/>
      <c r="E79" s="66"/>
      <c r="F79" s="66"/>
      <c r="G79" s="66"/>
    </row>
    <row r="80" spans="1:7" ht="15" customHeight="1">
      <c r="A80" s="66"/>
      <c r="B80" s="66"/>
      <c r="C80" s="66"/>
      <c r="D80" s="67"/>
      <c r="E80" s="66"/>
      <c r="F80" s="66"/>
      <c r="G80" s="66"/>
    </row>
    <row r="81" spans="1:7" ht="15" customHeight="1">
      <c r="A81" s="66"/>
      <c r="B81" s="66"/>
      <c r="C81" s="66"/>
      <c r="D81" s="67"/>
      <c r="E81" s="66"/>
      <c r="F81" s="66"/>
      <c r="G81" s="66"/>
    </row>
    <row r="82" spans="1:7" ht="15" customHeight="1">
      <c r="A82" s="66"/>
      <c r="B82" s="66"/>
      <c r="C82" s="66"/>
      <c r="D82" s="67"/>
      <c r="E82" s="66"/>
      <c r="F82" s="66"/>
      <c r="G82" s="66"/>
    </row>
    <row r="83" spans="1:7" ht="15" customHeight="1">
      <c r="A83" s="66"/>
      <c r="B83" s="66"/>
      <c r="C83" s="66"/>
      <c r="D83" s="67"/>
      <c r="E83" s="66"/>
      <c r="F83" s="66"/>
      <c r="G83" s="66"/>
    </row>
  </sheetData>
  <mergeCells count="4">
    <mergeCell ref="A1:E1"/>
    <mergeCell ref="A2:E2"/>
    <mergeCell ref="A3:E3"/>
    <mergeCell ref="B56:B60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5"/>
  <sheetViews>
    <sheetView zoomScale="23" zoomScaleNormal="23" workbookViewId="0">
      <selection activeCell="G3" sqref="A3:G95"/>
    </sheetView>
  </sheetViews>
  <sheetFormatPr defaultColWidth="9.109375" defaultRowHeight="15" customHeight="1"/>
  <cols>
    <col min="1" max="1" width="4.88671875" style="14" customWidth="1"/>
    <col min="2" max="2" width="16.6640625" style="14" customWidth="1"/>
    <col min="3" max="3" width="13" style="14" customWidth="1"/>
    <col min="4" max="4" width="22.109375" style="15" customWidth="1"/>
    <col min="5" max="5" width="22.109375" style="14" customWidth="1"/>
    <col min="6" max="16384" width="9.109375" style="2"/>
  </cols>
  <sheetData>
    <row r="1" spans="1:7" s="4" customFormat="1" ht="21">
      <c r="A1" s="23" t="s">
        <v>207</v>
      </c>
      <c r="B1" s="23"/>
      <c r="C1" s="23"/>
      <c r="D1" s="23"/>
      <c r="E1" s="23"/>
    </row>
    <row r="2" spans="1:7" s="4" customFormat="1" ht="21">
      <c r="A2" s="23"/>
      <c r="B2" s="23"/>
      <c r="C2" s="23"/>
      <c r="D2" s="23"/>
      <c r="E2" s="23"/>
    </row>
    <row r="3" spans="1:7" s="4" customFormat="1" ht="21">
      <c r="A3" s="24" t="s">
        <v>56</v>
      </c>
      <c r="B3" s="24"/>
      <c r="C3" s="24"/>
      <c r="D3" s="24"/>
      <c r="E3" s="24"/>
      <c r="F3" s="25"/>
      <c r="G3" s="25"/>
    </row>
    <row r="4" spans="1:7" s="4" customFormat="1" ht="21">
      <c r="A4" s="26" t="s">
        <v>45</v>
      </c>
      <c r="B4" s="27"/>
      <c r="C4" s="27"/>
      <c r="D4" s="28"/>
      <c r="E4" s="27"/>
      <c r="F4" s="25"/>
      <c r="G4" s="25"/>
    </row>
    <row r="5" spans="1:7" s="4" customFormat="1" ht="21">
      <c r="A5" s="29" t="s">
        <v>46</v>
      </c>
      <c r="B5" s="29"/>
      <c r="C5" s="30"/>
      <c r="D5" s="31"/>
      <c r="E5" s="25"/>
      <c r="F5" s="25"/>
      <c r="G5" s="25"/>
    </row>
    <row r="6" spans="1:7" s="3" customFormat="1" ht="30" customHeight="1">
      <c r="A6" s="32"/>
      <c r="B6" s="32"/>
      <c r="C6" s="33"/>
      <c r="D6" s="34" t="s">
        <v>47</v>
      </c>
      <c r="E6" s="34" t="s">
        <v>49</v>
      </c>
      <c r="F6" s="35"/>
      <c r="G6" s="35"/>
    </row>
    <row r="7" spans="1:7" s="5" customFormat="1" ht="88.5" customHeight="1">
      <c r="A7" s="36" t="s">
        <v>0</v>
      </c>
      <c r="B7" s="37" t="s">
        <v>1</v>
      </c>
      <c r="C7" s="38" t="s">
        <v>2</v>
      </c>
      <c r="D7" s="39" t="s">
        <v>48</v>
      </c>
      <c r="E7" s="40" t="s">
        <v>51</v>
      </c>
      <c r="F7" s="41"/>
      <c r="G7" s="41"/>
    </row>
    <row r="8" spans="1:7" s="5" customFormat="1" ht="18" customHeight="1">
      <c r="A8" s="42">
        <v>1</v>
      </c>
      <c r="B8" s="43" t="s">
        <v>208</v>
      </c>
      <c r="C8" s="44" t="s">
        <v>209</v>
      </c>
      <c r="D8" s="45"/>
      <c r="E8" s="46" t="str">
        <f>IF(D8&gt;9,"ผ่าน","ไม่ผ่าน")</f>
        <v>ไม่ผ่าน</v>
      </c>
      <c r="F8" s="41"/>
      <c r="G8" s="41"/>
    </row>
    <row r="9" spans="1:7" s="5" customFormat="1" ht="15.6" customHeight="1">
      <c r="A9" s="45" t="s">
        <v>3</v>
      </c>
      <c r="B9" s="43" t="s">
        <v>210</v>
      </c>
      <c r="C9" s="44" t="s">
        <v>211</v>
      </c>
      <c r="D9" s="45"/>
      <c r="E9" s="46" t="str">
        <f t="shared" ref="E9:E39" si="0">IF(D9&gt;9,"ผ่าน","ไม่ผ่าน")</f>
        <v>ไม่ผ่าน</v>
      </c>
      <c r="F9" s="41"/>
      <c r="G9" s="41"/>
    </row>
    <row r="10" spans="1:7" s="5" customFormat="1" ht="15.6" customHeight="1">
      <c r="A10" s="45" t="s">
        <v>4</v>
      </c>
      <c r="B10" s="43" t="s">
        <v>212</v>
      </c>
      <c r="C10" s="44" t="s">
        <v>213</v>
      </c>
      <c r="D10" s="45"/>
      <c r="E10" s="46" t="str">
        <f t="shared" si="0"/>
        <v>ไม่ผ่าน</v>
      </c>
      <c r="F10" s="41"/>
      <c r="G10" s="41"/>
    </row>
    <row r="11" spans="1:7" s="5" customFormat="1" ht="15.6" customHeight="1">
      <c r="A11" s="45" t="s">
        <v>5</v>
      </c>
      <c r="B11" s="43" t="s">
        <v>214</v>
      </c>
      <c r="C11" s="44" t="s">
        <v>215</v>
      </c>
      <c r="D11" s="45"/>
      <c r="E11" s="46" t="str">
        <f t="shared" si="0"/>
        <v>ไม่ผ่าน</v>
      </c>
      <c r="F11" s="41"/>
      <c r="G11" s="41"/>
    </row>
    <row r="12" spans="1:7" s="5" customFormat="1" ht="15.6" customHeight="1">
      <c r="A12" s="45" t="s">
        <v>6</v>
      </c>
      <c r="B12" s="43" t="s">
        <v>216</v>
      </c>
      <c r="C12" s="44" t="s">
        <v>217</v>
      </c>
      <c r="D12" s="45"/>
      <c r="E12" s="46" t="str">
        <f t="shared" si="0"/>
        <v>ไม่ผ่าน</v>
      </c>
      <c r="F12" s="41"/>
      <c r="G12" s="41"/>
    </row>
    <row r="13" spans="1:7" s="5" customFormat="1" ht="15.6" customHeight="1">
      <c r="A13" s="45" t="s">
        <v>7</v>
      </c>
      <c r="B13" s="43" t="s">
        <v>218</v>
      </c>
      <c r="C13" s="44" t="s">
        <v>219</v>
      </c>
      <c r="D13" s="45"/>
      <c r="E13" s="46" t="str">
        <f t="shared" si="0"/>
        <v>ไม่ผ่าน</v>
      </c>
      <c r="F13" s="41"/>
      <c r="G13" s="41"/>
    </row>
    <row r="14" spans="1:7" s="5" customFormat="1" ht="15.6" customHeight="1">
      <c r="A14" s="45" t="s">
        <v>8</v>
      </c>
      <c r="B14" s="43" t="s">
        <v>220</v>
      </c>
      <c r="C14" s="44" t="s">
        <v>221</v>
      </c>
      <c r="D14" s="45"/>
      <c r="E14" s="46" t="str">
        <f t="shared" si="0"/>
        <v>ไม่ผ่าน</v>
      </c>
      <c r="F14" s="41"/>
      <c r="G14" s="41"/>
    </row>
    <row r="15" spans="1:7" s="5" customFormat="1" ht="15.6" customHeight="1">
      <c r="A15" s="45" t="s">
        <v>9</v>
      </c>
      <c r="B15" s="43" t="s">
        <v>222</v>
      </c>
      <c r="C15" s="44" t="s">
        <v>223</v>
      </c>
      <c r="D15" s="45"/>
      <c r="E15" s="46" t="str">
        <f t="shared" si="0"/>
        <v>ไม่ผ่าน</v>
      </c>
      <c r="F15" s="41"/>
      <c r="G15" s="41"/>
    </row>
    <row r="16" spans="1:7" s="5" customFormat="1" ht="15.6" customHeight="1">
      <c r="A16" s="45" t="s">
        <v>10</v>
      </c>
      <c r="B16" s="43" t="s">
        <v>224</v>
      </c>
      <c r="C16" s="44" t="s">
        <v>225</v>
      </c>
      <c r="D16" s="45"/>
      <c r="E16" s="46" t="str">
        <f t="shared" si="0"/>
        <v>ไม่ผ่าน</v>
      </c>
      <c r="F16" s="41"/>
      <c r="G16" s="41"/>
    </row>
    <row r="17" spans="1:7" s="5" customFormat="1" ht="15.6" customHeight="1">
      <c r="A17" s="45" t="s">
        <v>11</v>
      </c>
      <c r="B17" s="43" t="s">
        <v>226</v>
      </c>
      <c r="C17" s="44" t="s">
        <v>227</v>
      </c>
      <c r="D17" s="45"/>
      <c r="E17" s="46" t="str">
        <f t="shared" si="0"/>
        <v>ไม่ผ่าน</v>
      </c>
      <c r="F17" s="41"/>
      <c r="G17" s="41"/>
    </row>
    <row r="18" spans="1:7" s="5" customFormat="1" ht="15.6" customHeight="1">
      <c r="A18" s="45" t="s">
        <v>12</v>
      </c>
      <c r="B18" s="43" t="s">
        <v>228</v>
      </c>
      <c r="C18" s="44" t="s">
        <v>229</v>
      </c>
      <c r="D18" s="45"/>
      <c r="E18" s="46" t="str">
        <f t="shared" si="0"/>
        <v>ไม่ผ่าน</v>
      </c>
      <c r="F18" s="41"/>
      <c r="G18" s="41"/>
    </row>
    <row r="19" spans="1:7" s="5" customFormat="1" ht="15.6" customHeight="1">
      <c r="A19" s="45" t="s">
        <v>13</v>
      </c>
      <c r="B19" s="47" t="s">
        <v>230</v>
      </c>
      <c r="C19" s="48" t="s">
        <v>231</v>
      </c>
      <c r="D19" s="45"/>
      <c r="E19" s="46" t="str">
        <f t="shared" si="0"/>
        <v>ไม่ผ่าน</v>
      </c>
      <c r="F19" s="41"/>
      <c r="G19" s="41"/>
    </row>
    <row r="20" spans="1:7" s="5" customFormat="1" ht="15.6" customHeight="1">
      <c r="A20" s="45" t="s">
        <v>14</v>
      </c>
      <c r="B20" s="43" t="s">
        <v>232</v>
      </c>
      <c r="C20" s="44" t="s">
        <v>233</v>
      </c>
      <c r="D20" s="45"/>
      <c r="E20" s="46" t="str">
        <f t="shared" si="0"/>
        <v>ไม่ผ่าน</v>
      </c>
      <c r="F20" s="41"/>
      <c r="G20" s="41"/>
    </row>
    <row r="21" spans="1:7" s="5" customFormat="1" ht="15.6" customHeight="1">
      <c r="A21" s="45" t="s">
        <v>15</v>
      </c>
      <c r="B21" s="43" t="s">
        <v>234</v>
      </c>
      <c r="C21" s="44" t="s">
        <v>235</v>
      </c>
      <c r="D21" s="45"/>
      <c r="E21" s="46" t="str">
        <f t="shared" si="0"/>
        <v>ไม่ผ่าน</v>
      </c>
      <c r="F21" s="41"/>
      <c r="G21" s="41"/>
    </row>
    <row r="22" spans="1:7" s="5" customFormat="1" ht="15.6" customHeight="1">
      <c r="A22" s="45" t="s">
        <v>16</v>
      </c>
      <c r="B22" s="47" t="s">
        <v>236</v>
      </c>
      <c r="C22" s="48" t="s">
        <v>237</v>
      </c>
      <c r="D22" s="45"/>
      <c r="E22" s="46" t="str">
        <f t="shared" si="0"/>
        <v>ไม่ผ่าน</v>
      </c>
      <c r="F22" s="41"/>
      <c r="G22" s="41"/>
    </row>
    <row r="23" spans="1:7" s="5" customFormat="1" ht="15.6" customHeight="1">
      <c r="A23" s="45" t="s">
        <v>17</v>
      </c>
      <c r="B23" s="47" t="s">
        <v>238</v>
      </c>
      <c r="C23" s="48" t="s">
        <v>239</v>
      </c>
      <c r="D23" s="45"/>
      <c r="E23" s="46" t="str">
        <f t="shared" si="0"/>
        <v>ไม่ผ่าน</v>
      </c>
      <c r="F23" s="41"/>
      <c r="G23" s="41"/>
    </row>
    <row r="24" spans="1:7" s="5" customFormat="1" ht="15.6" customHeight="1">
      <c r="A24" s="45" t="s">
        <v>18</v>
      </c>
      <c r="B24" s="43" t="s">
        <v>240</v>
      </c>
      <c r="C24" s="44" t="s">
        <v>241</v>
      </c>
      <c r="D24" s="45"/>
      <c r="E24" s="46" t="str">
        <f t="shared" si="0"/>
        <v>ไม่ผ่าน</v>
      </c>
      <c r="F24" s="41"/>
      <c r="G24" s="41"/>
    </row>
    <row r="25" spans="1:7" s="5" customFormat="1" ht="15.6" customHeight="1">
      <c r="A25" s="45" t="s">
        <v>19</v>
      </c>
      <c r="B25" s="43" t="s">
        <v>242</v>
      </c>
      <c r="C25" s="44" t="s">
        <v>243</v>
      </c>
      <c r="D25" s="45"/>
      <c r="E25" s="46" t="str">
        <f t="shared" si="0"/>
        <v>ไม่ผ่าน</v>
      </c>
      <c r="F25" s="41"/>
      <c r="G25" s="41"/>
    </row>
    <row r="26" spans="1:7" s="5" customFormat="1" ht="15.6" customHeight="1">
      <c r="A26" s="45" t="s">
        <v>20</v>
      </c>
      <c r="B26" s="43" t="s">
        <v>244</v>
      </c>
      <c r="C26" s="44" t="s">
        <v>245</v>
      </c>
      <c r="D26" s="45"/>
      <c r="E26" s="46" t="str">
        <f t="shared" si="0"/>
        <v>ไม่ผ่าน</v>
      </c>
      <c r="F26" s="41"/>
      <c r="G26" s="41"/>
    </row>
    <row r="27" spans="1:7" s="5" customFormat="1" ht="15.6" customHeight="1">
      <c r="A27" s="45" t="s">
        <v>21</v>
      </c>
      <c r="B27" s="43" t="s">
        <v>117</v>
      </c>
      <c r="C27" s="44" t="s">
        <v>246</v>
      </c>
      <c r="D27" s="45"/>
      <c r="E27" s="46" t="str">
        <f t="shared" si="0"/>
        <v>ไม่ผ่าน</v>
      </c>
      <c r="F27" s="41"/>
      <c r="G27" s="41"/>
    </row>
    <row r="28" spans="1:7" s="5" customFormat="1" ht="15.6" customHeight="1">
      <c r="A28" s="45" t="s">
        <v>22</v>
      </c>
      <c r="B28" s="43" t="s">
        <v>247</v>
      </c>
      <c r="C28" s="44" t="s">
        <v>248</v>
      </c>
      <c r="D28" s="45"/>
      <c r="E28" s="46" t="str">
        <f t="shared" si="0"/>
        <v>ไม่ผ่าน</v>
      </c>
      <c r="F28" s="41"/>
      <c r="G28" s="41"/>
    </row>
    <row r="29" spans="1:7" s="5" customFormat="1" ht="15.6" customHeight="1">
      <c r="A29" s="45" t="s">
        <v>23</v>
      </c>
      <c r="B29" s="43" t="s">
        <v>249</v>
      </c>
      <c r="C29" s="44" t="s">
        <v>250</v>
      </c>
      <c r="D29" s="45"/>
      <c r="E29" s="46" t="str">
        <f t="shared" si="0"/>
        <v>ไม่ผ่าน</v>
      </c>
      <c r="F29" s="41"/>
      <c r="G29" s="41"/>
    </row>
    <row r="30" spans="1:7" s="5" customFormat="1" ht="15.6" customHeight="1">
      <c r="A30" s="45" t="s">
        <v>24</v>
      </c>
      <c r="B30" s="43" t="s">
        <v>251</v>
      </c>
      <c r="C30" s="44" t="s">
        <v>252</v>
      </c>
      <c r="D30" s="45"/>
      <c r="E30" s="46" t="str">
        <f t="shared" si="0"/>
        <v>ไม่ผ่าน</v>
      </c>
      <c r="F30" s="41"/>
      <c r="G30" s="41"/>
    </row>
    <row r="31" spans="1:7" s="5" customFormat="1" ht="15.6" customHeight="1">
      <c r="A31" s="45" t="s">
        <v>25</v>
      </c>
      <c r="B31" s="43" t="s">
        <v>253</v>
      </c>
      <c r="C31" s="44" t="s">
        <v>254</v>
      </c>
      <c r="D31" s="45"/>
      <c r="E31" s="46" t="str">
        <f t="shared" si="0"/>
        <v>ไม่ผ่าน</v>
      </c>
      <c r="F31" s="41"/>
      <c r="G31" s="41"/>
    </row>
    <row r="32" spans="1:7" s="5" customFormat="1" ht="15.6" customHeight="1">
      <c r="A32" s="45" t="s">
        <v>26</v>
      </c>
      <c r="B32" s="43" t="s">
        <v>255</v>
      </c>
      <c r="C32" s="44" t="s">
        <v>256</v>
      </c>
      <c r="D32" s="45"/>
      <c r="E32" s="46" t="str">
        <f t="shared" si="0"/>
        <v>ไม่ผ่าน</v>
      </c>
      <c r="F32" s="41"/>
      <c r="G32" s="41"/>
    </row>
    <row r="33" spans="1:7" s="5" customFormat="1" ht="15.6" customHeight="1">
      <c r="A33" s="45" t="s">
        <v>27</v>
      </c>
      <c r="B33" s="43" t="s">
        <v>257</v>
      </c>
      <c r="C33" s="44" t="s">
        <v>258</v>
      </c>
      <c r="D33" s="45"/>
      <c r="E33" s="46" t="str">
        <f t="shared" si="0"/>
        <v>ไม่ผ่าน</v>
      </c>
      <c r="F33" s="41"/>
      <c r="G33" s="41"/>
    </row>
    <row r="34" spans="1:7" s="5" customFormat="1" ht="15.6" customHeight="1">
      <c r="A34" s="45" t="s">
        <v>28</v>
      </c>
      <c r="B34" s="47" t="s">
        <v>259</v>
      </c>
      <c r="C34" s="48" t="s">
        <v>260</v>
      </c>
      <c r="D34" s="45"/>
      <c r="E34" s="46" t="str">
        <f t="shared" si="0"/>
        <v>ไม่ผ่าน</v>
      </c>
      <c r="F34" s="41"/>
      <c r="G34" s="41"/>
    </row>
    <row r="35" spans="1:7" s="5" customFormat="1" ht="15.6" customHeight="1">
      <c r="A35" s="45" t="s">
        <v>29</v>
      </c>
      <c r="B35" s="49" t="s">
        <v>261</v>
      </c>
      <c r="C35" s="50" t="s">
        <v>262</v>
      </c>
      <c r="D35" s="45"/>
      <c r="E35" s="46" t="str">
        <f t="shared" si="0"/>
        <v>ไม่ผ่าน</v>
      </c>
      <c r="F35" s="41"/>
      <c r="G35" s="41"/>
    </row>
    <row r="36" spans="1:7" s="5" customFormat="1" ht="15.6" customHeight="1">
      <c r="A36" s="45" t="s">
        <v>30</v>
      </c>
      <c r="B36" s="49" t="s">
        <v>263</v>
      </c>
      <c r="C36" s="50" t="s">
        <v>264</v>
      </c>
      <c r="D36" s="45"/>
      <c r="E36" s="46" t="str">
        <f t="shared" si="0"/>
        <v>ไม่ผ่าน</v>
      </c>
      <c r="F36" s="41"/>
      <c r="G36" s="41"/>
    </row>
    <row r="37" spans="1:7" s="5" customFormat="1" ht="15.6" customHeight="1">
      <c r="A37" s="45" t="s">
        <v>31</v>
      </c>
      <c r="B37" s="49" t="s">
        <v>265</v>
      </c>
      <c r="C37" s="50" t="s">
        <v>266</v>
      </c>
      <c r="D37" s="45"/>
      <c r="E37" s="46" t="str">
        <f t="shared" si="0"/>
        <v>ไม่ผ่าน</v>
      </c>
      <c r="F37" s="41"/>
      <c r="G37" s="41"/>
    </row>
    <row r="38" spans="1:7" s="5" customFormat="1" ht="15.6" customHeight="1">
      <c r="A38" s="45" t="s">
        <v>32</v>
      </c>
      <c r="B38" s="43" t="s">
        <v>267</v>
      </c>
      <c r="C38" s="44" t="s">
        <v>268</v>
      </c>
      <c r="D38" s="45"/>
      <c r="E38" s="46" t="str">
        <f t="shared" si="0"/>
        <v>ไม่ผ่าน</v>
      </c>
      <c r="F38" s="41"/>
      <c r="G38" s="41"/>
    </row>
    <row r="39" spans="1:7" s="5" customFormat="1" ht="15.6" customHeight="1">
      <c r="A39" s="45" t="s">
        <v>33</v>
      </c>
      <c r="B39" s="43" t="s">
        <v>269</v>
      </c>
      <c r="C39" s="44" t="s">
        <v>270</v>
      </c>
      <c r="D39" s="45"/>
      <c r="E39" s="46" t="str">
        <f t="shared" si="0"/>
        <v>ไม่ผ่าน</v>
      </c>
      <c r="F39" s="41"/>
      <c r="G39" s="41"/>
    </row>
    <row r="40" spans="1:7" s="5" customFormat="1" ht="15.6" customHeight="1">
      <c r="A40" s="54"/>
      <c r="B40" s="55" t="s">
        <v>43</v>
      </c>
      <c r="C40" s="56"/>
      <c r="D40" s="57" t="s">
        <v>710</v>
      </c>
      <c r="E40" s="58">
        <f>COUNTIF(E8:E39,"ผ่าน")</f>
        <v>0</v>
      </c>
      <c r="F40" s="41"/>
      <c r="G40" s="41"/>
    </row>
    <row r="41" spans="1:7" s="6" customFormat="1" ht="15.6" customHeight="1">
      <c r="A41" s="59"/>
      <c r="B41" s="60" t="s">
        <v>44</v>
      </c>
      <c r="C41" s="60"/>
      <c r="D41" s="57" t="s">
        <v>711</v>
      </c>
      <c r="E41" s="45">
        <f>COUNTIF(E8:E39,"ไม่ผ่าน")</f>
        <v>32</v>
      </c>
      <c r="F41" s="61"/>
      <c r="G41" s="61"/>
    </row>
    <row r="42" spans="1:7" s="1" customFormat="1" ht="15.75" customHeight="1">
      <c r="A42" s="64"/>
      <c r="B42" s="41"/>
      <c r="C42" s="41"/>
      <c r="D42" s="75"/>
      <c r="E42" s="73"/>
      <c r="F42" s="74"/>
      <c r="G42" s="74"/>
    </row>
    <row r="43" spans="1:7" ht="22.5" customHeight="1">
      <c r="A43" s="64"/>
      <c r="B43" s="61" t="s">
        <v>50</v>
      </c>
      <c r="C43" s="41"/>
      <c r="D43" s="76"/>
      <c r="E43" s="73"/>
      <c r="F43" s="66"/>
      <c r="G43" s="66"/>
    </row>
    <row r="44" spans="1:7" ht="15" customHeight="1">
      <c r="A44" s="64"/>
      <c r="B44" s="41"/>
      <c r="C44" s="41" t="s">
        <v>52</v>
      </c>
      <c r="D44" s="75"/>
      <c r="E44" s="73"/>
      <c r="F44" s="66"/>
      <c r="G44" s="66"/>
    </row>
    <row r="45" spans="1:7" ht="15" customHeight="1">
      <c r="A45" s="64"/>
      <c r="B45" s="41"/>
      <c r="C45" s="41"/>
      <c r="D45" s="65" t="s">
        <v>53</v>
      </c>
      <c r="E45" s="73"/>
      <c r="F45" s="66"/>
      <c r="G45" s="66"/>
    </row>
    <row r="46" spans="1:7" ht="15" customHeight="1">
      <c r="A46" s="64"/>
      <c r="B46" s="41"/>
      <c r="C46" s="41"/>
      <c r="D46" s="65" t="s">
        <v>54</v>
      </c>
      <c r="E46" s="73"/>
      <c r="F46" s="66"/>
      <c r="G46" s="66"/>
    </row>
    <row r="47" spans="1:7" ht="15" customHeight="1">
      <c r="A47" s="64"/>
      <c r="B47" s="41"/>
      <c r="C47" s="41"/>
      <c r="D47" s="67"/>
      <c r="E47" s="66"/>
      <c r="F47" s="66"/>
      <c r="G47" s="66"/>
    </row>
    <row r="48" spans="1:7" ht="15" customHeight="1">
      <c r="A48" s="64"/>
      <c r="B48" s="41"/>
      <c r="C48" s="41"/>
      <c r="D48" s="67"/>
      <c r="E48" s="66"/>
      <c r="F48" s="66"/>
      <c r="G48" s="66"/>
    </row>
    <row r="49" spans="1:7" ht="15" customHeight="1">
      <c r="A49" s="64"/>
      <c r="B49" s="41"/>
      <c r="C49" s="41"/>
      <c r="D49" s="65"/>
      <c r="E49" s="41"/>
      <c r="F49" s="66"/>
      <c r="G49" s="66"/>
    </row>
    <row r="50" spans="1:7" ht="15" customHeight="1">
      <c r="A50" s="66"/>
      <c r="B50" s="66"/>
      <c r="C50" s="66"/>
      <c r="D50" s="67"/>
      <c r="E50" s="66"/>
      <c r="F50" s="66"/>
      <c r="G50" s="66"/>
    </row>
    <row r="51" spans="1:7" ht="15" customHeight="1">
      <c r="A51" s="66"/>
      <c r="B51" s="68" t="s">
        <v>712</v>
      </c>
      <c r="C51" s="57" t="s">
        <v>47</v>
      </c>
      <c r="D51" s="57" t="s">
        <v>713</v>
      </c>
      <c r="E51" s="57" t="s">
        <v>714</v>
      </c>
      <c r="F51" s="66"/>
      <c r="G51" s="66"/>
    </row>
    <row r="52" spans="1:7" ht="15" customHeight="1">
      <c r="A52" s="66"/>
      <c r="B52" s="68"/>
      <c r="C52" s="45" t="s">
        <v>715</v>
      </c>
      <c r="D52" s="45" t="s">
        <v>716</v>
      </c>
      <c r="E52" s="46">
        <f>COUNTIF(D8:D39,"&lt;=9")</f>
        <v>0</v>
      </c>
      <c r="F52" s="66"/>
      <c r="G52" s="66"/>
    </row>
    <row r="53" spans="1:7" ht="15" customHeight="1">
      <c r="A53" s="66"/>
      <c r="B53" s="68"/>
      <c r="C53" s="65" t="s">
        <v>717</v>
      </c>
      <c r="D53" s="45" t="s">
        <v>718</v>
      </c>
      <c r="E53" s="46">
        <f>SUMPRODUCT((D8:D39&gt;=10)*(D8:D39&lt;=13))</f>
        <v>0</v>
      </c>
      <c r="F53" s="66"/>
      <c r="G53" s="66"/>
    </row>
    <row r="54" spans="1:7" ht="15" customHeight="1">
      <c r="A54" s="66"/>
      <c r="B54" s="68"/>
      <c r="C54" s="45" t="s">
        <v>719</v>
      </c>
      <c r="D54" s="45" t="s">
        <v>720</v>
      </c>
      <c r="E54" s="46">
        <f>SUMPRODUCT((D8:D39&gt;=14)*(D8:D39&lt;=16))</f>
        <v>0</v>
      </c>
      <c r="F54" s="66"/>
      <c r="G54" s="66"/>
    </row>
    <row r="55" spans="1:7" ht="15" customHeight="1">
      <c r="A55" s="66"/>
      <c r="B55" s="68"/>
      <c r="C55" s="45" t="s">
        <v>721</v>
      </c>
      <c r="D55" s="45" t="s">
        <v>722</v>
      </c>
      <c r="E55" s="46">
        <f>COUNTIF(D8:D39,"&gt;=17")</f>
        <v>0</v>
      </c>
      <c r="F55" s="66"/>
      <c r="G55" s="66"/>
    </row>
    <row r="56" spans="1:7" ht="15" customHeight="1">
      <c r="A56" s="66"/>
      <c r="B56" s="66"/>
      <c r="C56" s="66"/>
      <c r="D56" s="67"/>
      <c r="E56" s="66"/>
      <c r="F56" s="66"/>
      <c r="G56" s="66"/>
    </row>
    <row r="57" spans="1:7" ht="15" customHeight="1">
      <c r="A57" s="66"/>
      <c r="B57" s="66"/>
      <c r="C57" s="66"/>
      <c r="D57" s="67"/>
      <c r="E57" s="66"/>
      <c r="F57" s="66"/>
      <c r="G57" s="66"/>
    </row>
    <row r="58" spans="1:7" ht="15" customHeight="1">
      <c r="A58" s="66"/>
      <c r="B58" s="66"/>
      <c r="C58" s="66"/>
      <c r="D58" s="67"/>
      <c r="E58" s="66"/>
      <c r="F58" s="66"/>
      <c r="G58" s="66"/>
    </row>
    <row r="59" spans="1:7" ht="15" customHeight="1">
      <c r="A59" s="66"/>
      <c r="B59" s="66"/>
      <c r="C59" s="66"/>
      <c r="D59" s="67"/>
      <c r="E59" s="66"/>
      <c r="F59" s="66"/>
      <c r="G59" s="66"/>
    </row>
    <row r="60" spans="1:7" ht="15" customHeight="1">
      <c r="A60" s="66"/>
      <c r="B60" s="66"/>
      <c r="C60" s="66"/>
      <c r="D60" s="67"/>
      <c r="E60" s="66"/>
      <c r="F60" s="66"/>
      <c r="G60" s="66"/>
    </row>
    <row r="61" spans="1:7" ht="15" customHeight="1">
      <c r="A61" s="66"/>
      <c r="B61" s="66"/>
      <c r="C61" s="66"/>
      <c r="D61" s="67"/>
      <c r="E61" s="66"/>
      <c r="F61" s="66"/>
      <c r="G61" s="66"/>
    </row>
    <row r="62" spans="1:7" ht="15" customHeight="1">
      <c r="A62" s="66"/>
      <c r="B62" s="66"/>
      <c r="C62" s="66"/>
      <c r="D62" s="67"/>
      <c r="E62" s="66"/>
      <c r="F62" s="66"/>
      <c r="G62" s="66"/>
    </row>
    <row r="63" spans="1:7" ht="15" customHeight="1">
      <c r="A63" s="66"/>
      <c r="B63" s="66"/>
      <c r="C63" s="66"/>
      <c r="D63" s="67"/>
      <c r="E63" s="66"/>
      <c r="F63" s="66"/>
      <c r="G63" s="66"/>
    </row>
    <row r="64" spans="1:7" ht="15" customHeight="1">
      <c r="A64" s="66"/>
      <c r="B64" s="66"/>
      <c r="C64" s="66"/>
      <c r="D64" s="67"/>
      <c r="E64" s="66"/>
      <c r="F64" s="66"/>
      <c r="G64" s="66"/>
    </row>
    <row r="65" spans="1:7" ht="15" customHeight="1">
      <c r="A65" s="66"/>
      <c r="B65" s="66"/>
      <c r="C65" s="66"/>
      <c r="D65" s="67"/>
      <c r="E65" s="66"/>
      <c r="F65" s="66"/>
      <c r="G65" s="66"/>
    </row>
    <row r="66" spans="1:7" ht="15" customHeight="1">
      <c r="A66" s="66"/>
      <c r="B66" s="66"/>
      <c r="C66" s="66"/>
      <c r="D66" s="67"/>
      <c r="E66" s="66"/>
      <c r="F66" s="66"/>
      <c r="G66" s="66"/>
    </row>
    <row r="67" spans="1:7" ht="15" customHeight="1">
      <c r="A67" s="66"/>
      <c r="B67" s="66"/>
      <c r="C67" s="66"/>
      <c r="D67" s="67"/>
      <c r="E67" s="66"/>
      <c r="F67" s="66"/>
      <c r="G67" s="66"/>
    </row>
    <row r="68" spans="1:7" ht="15" customHeight="1">
      <c r="A68" s="66"/>
      <c r="B68" s="66"/>
      <c r="C68" s="66"/>
      <c r="D68" s="67"/>
      <c r="E68" s="66"/>
      <c r="F68" s="66"/>
      <c r="G68" s="66"/>
    </row>
    <row r="69" spans="1:7" ht="15" customHeight="1">
      <c r="A69" s="66"/>
      <c r="B69" s="66"/>
      <c r="C69" s="66"/>
      <c r="D69" s="67"/>
      <c r="E69" s="66"/>
      <c r="F69" s="66"/>
      <c r="G69" s="66"/>
    </row>
    <row r="70" spans="1:7" ht="15" customHeight="1">
      <c r="A70" s="66"/>
      <c r="B70" s="66"/>
      <c r="C70" s="66"/>
      <c r="D70" s="67"/>
      <c r="E70" s="66"/>
      <c r="F70" s="66"/>
      <c r="G70" s="66"/>
    </row>
    <row r="71" spans="1:7" ht="15" customHeight="1">
      <c r="A71" s="66"/>
      <c r="B71" s="66"/>
      <c r="C71" s="66"/>
      <c r="D71" s="67"/>
      <c r="E71" s="66"/>
      <c r="F71" s="66"/>
      <c r="G71" s="66"/>
    </row>
    <row r="72" spans="1:7" ht="15" customHeight="1">
      <c r="A72" s="66"/>
      <c r="B72" s="66"/>
      <c r="C72" s="66"/>
      <c r="D72" s="67"/>
      <c r="E72" s="66"/>
      <c r="F72" s="66"/>
      <c r="G72" s="66"/>
    </row>
    <row r="73" spans="1:7" ht="15" customHeight="1">
      <c r="A73" s="66"/>
      <c r="B73" s="66"/>
      <c r="C73" s="66"/>
      <c r="D73" s="67"/>
      <c r="E73" s="66"/>
      <c r="F73" s="66"/>
      <c r="G73" s="66"/>
    </row>
    <row r="74" spans="1:7" ht="15" customHeight="1">
      <c r="A74" s="66"/>
      <c r="B74" s="66"/>
      <c r="C74" s="66"/>
      <c r="D74" s="67"/>
      <c r="E74" s="66"/>
      <c r="F74" s="66"/>
      <c r="G74" s="66"/>
    </row>
    <row r="75" spans="1:7" ht="15" customHeight="1">
      <c r="A75" s="66"/>
      <c r="B75" s="66"/>
      <c r="C75" s="66"/>
      <c r="D75" s="67"/>
      <c r="E75" s="66"/>
      <c r="F75" s="66"/>
      <c r="G75" s="66"/>
    </row>
    <row r="76" spans="1:7" ht="15" customHeight="1">
      <c r="A76" s="66"/>
      <c r="B76" s="66"/>
      <c r="C76" s="66"/>
      <c r="D76" s="67"/>
      <c r="E76" s="66"/>
      <c r="F76" s="66"/>
      <c r="G76" s="66"/>
    </row>
    <row r="77" spans="1:7" ht="15" customHeight="1">
      <c r="A77" s="66"/>
      <c r="B77" s="66"/>
      <c r="C77" s="66"/>
      <c r="D77" s="67"/>
      <c r="E77" s="66"/>
      <c r="F77" s="66"/>
      <c r="G77" s="66"/>
    </row>
    <row r="78" spans="1:7" ht="15" customHeight="1">
      <c r="A78" s="66"/>
      <c r="B78" s="66"/>
      <c r="C78" s="66"/>
      <c r="D78" s="67"/>
      <c r="E78" s="66"/>
      <c r="F78" s="66"/>
      <c r="G78" s="66"/>
    </row>
    <row r="79" spans="1:7" ht="15" customHeight="1">
      <c r="A79" s="66"/>
      <c r="B79" s="66"/>
      <c r="C79" s="66"/>
      <c r="D79" s="67"/>
      <c r="E79" s="66"/>
      <c r="F79" s="66"/>
      <c r="G79" s="66"/>
    </row>
    <row r="80" spans="1:7" ht="15" customHeight="1">
      <c r="A80" s="66"/>
      <c r="B80" s="66"/>
      <c r="C80" s="66"/>
      <c r="D80" s="67"/>
      <c r="E80" s="66"/>
      <c r="F80" s="66"/>
      <c r="G80" s="66"/>
    </row>
    <row r="81" spans="1:7" ht="15" customHeight="1">
      <c r="A81" s="66"/>
      <c r="B81" s="66"/>
      <c r="C81" s="66"/>
      <c r="D81" s="67"/>
      <c r="E81" s="66"/>
      <c r="F81" s="66"/>
      <c r="G81" s="66"/>
    </row>
    <row r="82" spans="1:7" ht="15" customHeight="1">
      <c r="A82" s="66"/>
      <c r="B82" s="66"/>
      <c r="C82" s="66"/>
      <c r="D82" s="67"/>
      <c r="E82" s="66"/>
      <c r="F82" s="66"/>
      <c r="G82" s="66"/>
    </row>
    <row r="83" spans="1:7" ht="15" customHeight="1">
      <c r="A83" s="66"/>
      <c r="B83" s="66"/>
      <c r="C83" s="66"/>
      <c r="D83" s="67"/>
      <c r="E83" s="66"/>
      <c r="F83" s="66"/>
      <c r="G83" s="66"/>
    </row>
    <row r="84" spans="1:7" ht="15" customHeight="1">
      <c r="A84" s="66"/>
      <c r="B84" s="66"/>
      <c r="C84" s="66"/>
      <c r="D84" s="67"/>
      <c r="E84" s="66"/>
      <c r="F84" s="66"/>
      <c r="G84" s="66"/>
    </row>
    <row r="85" spans="1:7" ht="15" customHeight="1">
      <c r="A85" s="66"/>
      <c r="B85" s="66"/>
      <c r="C85" s="66"/>
      <c r="D85" s="67"/>
      <c r="E85" s="66"/>
      <c r="F85" s="66"/>
      <c r="G85" s="66"/>
    </row>
    <row r="86" spans="1:7" ht="15" customHeight="1">
      <c r="A86" s="66"/>
      <c r="B86" s="66"/>
      <c r="C86" s="66"/>
      <c r="D86" s="67"/>
      <c r="E86" s="66"/>
      <c r="F86" s="66"/>
      <c r="G86" s="66"/>
    </row>
    <row r="87" spans="1:7" ht="15" customHeight="1">
      <c r="A87" s="66"/>
      <c r="B87" s="66"/>
      <c r="C87" s="66"/>
      <c r="D87" s="67"/>
      <c r="E87" s="66"/>
      <c r="F87" s="66"/>
      <c r="G87" s="66"/>
    </row>
    <row r="88" spans="1:7" ht="15" customHeight="1">
      <c r="A88" s="66"/>
      <c r="B88" s="66"/>
      <c r="C88" s="66"/>
      <c r="D88" s="67"/>
      <c r="E88" s="66"/>
      <c r="F88" s="66"/>
      <c r="G88" s="66"/>
    </row>
    <row r="89" spans="1:7" ht="15" customHeight="1">
      <c r="A89" s="66"/>
      <c r="B89" s="66"/>
      <c r="C89" s="66"/>
      <c r="D89" s="67"/>
      <c r="E89" s="66"/>
      <c r="F89" s="66"/>
      <c r="G89" s="66"/>
    </row>
    <row r="90" spans="1:7" ht="15" customHeight="1">
      <c r="A90" s="66"/>
      <c r="B90" s="66"/>
      <c r="C90" s="66"/>
      <c r="D90" s="67"/>
      <c r="E90" s="66"/>
      <c r="F90" s="66"/>
      <c r="G90" s="66"/>
    </row>
    <row r="91" spans="1:7" ht="15" customHeight="1">
      <c r="A91" s="66"/>
      <c r="B91" s="66"/>
      <c r="C91" s="66"/>
      <c r="D91" s="67"/>
      <c r="E91" s="66"/>
      <c r="F91" s="66"/>
      <c r="G91" s="66"/>
    </row>
    <row r="92" spans="1:7" ht="15" customHeight="1">
      <c r="A92" s="66"/>
      <c r="B92" s="66"/>
      <c r="C92" s="66"/>
      <c r="D92" s="67"/>
      <c r="E92" s="66"/>
      <c r="F92" s="66"/>
      <c r="G92" s="66"/>
    </row>
    <row r="93" spans="1:7" ht="15" customHeight="1">
      <c r="A93" s="66"/>
      <c r="B93" s="66"/>
      <c r="C93" s="66"/>
      <c r="D93" s="67"/>
      <c r="E93" s="66"/>
      <c r="F93" s="66"/>
      <c r="G93" s="66"/>
    </row>
    <row r="94" spans="1:7" ht="15" customHeight="1">
      <c r="A94" s="66"/>
      <c r="B94" s="66"/>
      <c r="C94" s="66"/>
      <c r="D94" s="67"/>
      <c r="E94" s="66"/>
      <c r="F94" s="66"/>
      <c r="G94" s="66"/>
    </row>
    <row r="95" spans="1:7" ht="15" customHeight="1">
      <c r="A95" s="66"/>
      <c r="B95" s="66"/>
      <c r="C95" s="66"/>
      <c r="D95" s="67"/>
      <c r="E95" s="66"/>
      <c r="F95" s="66"/>
      <c r="G95" s="66"/>
    </row>
  </sheetData>
  <mergeCells count="4">
    <mergeCell ref="A1:E1"/>
    <mergeCell ref="A2:E2"/>
    <mergeCell ref="A3:E3"/>
    <mergeCell ref="B51:B55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4"/>
  <sheetViews>
    <sheetView topLeftCell="A3" zoomScale="26" zoomScaleNormal="26" workbookViewId="0">
      <selection activeCell="C98" sqref="C98:C99"/>
    </sheetView>
  </sheetViews>
  <sheetFormatPr defaultColWidth="9.109375" defaultRowHeight="15" customHeight="1"/>
  <cols>
    <col min="1" max="1" width="4.88671875" style="14" customWidth="1"/>
    <col min="2" max="2" width="16.6640625" style="14" customWidth="1"/>
    <col min="3" max="3" width="13" style="14" customWidth="1"/>
    <col min="4" max="4" width="22.109375" style="15" customWidth="1"/>
    <col min="5" max="5" width="22.109375" style="14" customWidth="1"/>
    <col min="6" max="6" width="9.109375" style="14"/>
    <col min="7" max="16384" width="9.109375" style="2"/>
  </cols>
  <sheetData>
    <row r="1" spans="1:6" s="4" customFormat="1" ht="21">
      <c r="A1" s="23" t="s">
        <v>271</v>
      </c>
      <c r="B1" s="23"/>
      <c r="C1" s="23"/>
      <c r="D1" s="23"/>
      <c r="E1" s="23"/>
      <c r="F1" s="8"/>
    </row>
    <row r="2" spans="1:6" s="4" customFormat="1" ht="21">
      <c r="A2" s="24"/>
      <c r="B2" s="24"/>
      <c r="C2" s="24"/>
      <c r="D2" s="24"/>
      <c r="E2" s="24"/>
      <c r="F2" s="25"/>
    </row>
    <row r="3" spans="1:6" s="4" customFormat="1" ht="21">
      <c r="A3" s="24" t="s">
        <v>272</v>
      </c>
      <c r="B3" s="24"/>
      <c r="C3" s="24"/>
      <c r="D3" s="24"/>
      <c r="E3" s="24"/>
      <c r="F3" s="25"/>
    </row>
    <row r="4" spans="1:6" s="4" customFormat="1" ht="21">
      <c r="A4" s="26" t="s">
        <v>45</v>
      </c>
      <c r="B4" s="27"/>
      <c r="C4" s="27"/>
      <c r="D4" s="28"/>
      <c r="E4" s="27"/>
      <c r="F4" s="25"/>
    </row>
    <row r="5" spans="1:6" s="4" customFormat="1" ht="21">
      <c r="A5" s="29" t="s">
        <v>46</v>
      </c>
      <c r="B5" s="29"/>
      <c r="C5" s="30"/>
      <c r="D5" s="31"/>
      <c r="E5" s="25"/>
      <c r="F5" s="25"/>
    </row>
    <row r="6" spans="1:6" s="3" customFormat="1" ht="30" customHeight="1">
      <c r="A6" s="32"/>
      <c r="B6" s="32"/>
      <c r="C6" s="33"/>
      <c r="D6" s="34" t="s">
        <v>47</v>
      </c>
      <c r="E6" s="34" t="s">
        <v>49</v>
      </c>
      <c r="F6" s="35"/>
    </row>
    <row r="7" spans="1:6" s="5" customFormat="1" ht="88.5" customHeight="1">
      <c r="A7" s="36" t="s">
        <v>0</v>
      </c>
      <c r="B7" s="37" t="s">
        <v>1</v>
      </c>
      <c r="C7" s="38" t="s">
        <v>2</v>
      </c>
      <c r="D7" s="39" t="s">
        <v>48</v>
      </c>
      <c r="E7" s="40" t="s">
        <v>51</v>
      </c>
      <c r="F7" s="41"/>
    </row>
    <row r="8" spans="1:6" s="5" customFormat="1" ht="18" customHeight="1">
      <c r="A8" s="42">
        <v>1</v>
      </c>
      <c r="B8" s="77" t="s">
        <v>273</v>
      </c>
      <c r="C8" s="77" t="s">
        <v>274</v>
      </c>
      <c r="D8" s="45"/>
      <c r="E8" s="46" t="str">
        <f>IF(D8&gt;9,"ผ่าน","ไม่ผ่าน")</f>
        <v>ไม่ผ่าน</v>
      </c>
      <c r="F8" s="41"/>
    </row>
    <row r="9" spans="1:6" s="5" customFormat="1" ht="15.6" customHeight="1">
      <c r="A9" s="45" t="s">
        <v>3</v>
      </c>
      <c r="B9" s="71" t="s">
        <v>275</v>
      </c>
      <c r="C9" s="71" t="s">
        <v>276</v>
      </c>
      <c r="D9" s="45"/>
      <c r="E9" s="46" t="str">
        <f t="shared" ref="E9:E44" si="0">IF(D9&gt;9,"ผ่าน","ไม่ผ่าน")</f>
        <v>ไม่ผ่าน</v>
      </c>
      <c r="F9" s="41"/>
    </row>
    <row r="10" spans="1:6" s="5" customFormat="1" ht="15.6" customHeight="1">
      <c r="A10" s="45" t="s">
        <v>4</v>
      </c>
      <c r="B10" s="53" t="s">
        <v>277</v>
      </c>
      <c r="C10" s="53" t="s">
        <v>278</v>
      </c>
      <c r="D10" s="45"/>
      <c r="E10" s="46" t="str">
        <f t="shared" si="0"/>
        <v>ไม่ผ่าน</v>
      </c>
      <c r="F10" s="41"/>
    </row>
    <row r="11" spans="1:6" s="5" customFormat="1" ht="15.6" customHeight="1">
      <c r="A11" s="45" t="s">
        <v>5</v>
      </c>
      <c r="B11" s="71" t="s">
        <v>279</v>
      </c>
      <c r="C11" s="71" t="s">
        <v>280</v>
      </c>
      <c r="D11" s="45"/>
      <c r="E11" s="46" t="str">
        <f t="shared" si="0"/>
        <v>ไม่ผ่าน</v>
      </c>
      <c r="F11" s="41"/>
    </row>
    <row r="12" spans="1:6" s="5" customFormat="1" ht="15.6" customHeight="1">
      <c r="A12" s="45" t="s">
        <v>6</v>
      </c>
      <c r="B12" s="71" t="s">
        <v>281</v>
      </c>
      <c r="C12" s="71" t="s">
        <v>282</v>
      </c>
      <c r="D12" s="45"/>
      <c r="E12" s="46" t="str">
        <f t="shared" si="0"/>
        <v>ไม่ผ่าน</v>
      </c>
      <c r="F12" s="41"/>
    </row>
    <row r="13" spans="1:6" s="5" customFormat="1" ht="15.6" customHeight="1">
      <c r="A13" s="45" t="s">
        <v>7</v>
      </c>
      <c r="B13" s="71" t="s">
        <v>283</v>
      </c>
      <c r="C13" s="71" t="s">
        <v>284</v>
      </c>
      <c r="D13" s="45"/>
      <c r="E13" s="46" t="str">
        <f t="shared" si="0"/>
        <v>ไม่ผ่าน</v>
      </c>
      <c r="F13" s="41"/>
    </row>
    <row r="14" spans="1:6" s="5" customFormat="1" ht="15.6" customHeight="1">
      <c r="A14" s="45" t="s">
        <v>8</v>
      </c>
      <c r="B14" s="71" t="s">
        <v>285</v>
      </c>
      <c r="C14" s="71" t="s">
        <v>286</v>
      </c>
      <c r="D14" s="45"/>
      <c r="E14" s="46" t="str">
        <f t="shared" si="0"/>
        <v>ไม่ผ่าน</v>
      </c>
      <c r="F14" s="41"/>
    </row>
    <row r="15" spans="1:6" s="5" customFormat="1" ht="15.6" customHeight="1">
      <c r="A15" s="45" t="s">
        <v>9</v>
      </c>
      <c r="B15" s="71" t="s">
        <v>287</v>
      </c>
      <c r="C15" s="71" t="s">
        <v>288</v>
      </c>
      <c r="D15" s="45"/>
      <c r="E15" s="46" t="str">
        <f t="shared" si="0"/>
        <v>ไม่ผ่าน</v>
      </c>
      <c r="F15" s="41"/>
    </row>
    <row r="16" spans="1:6" s="5" customFormat="1" ht="15.6" customHeight="1">
      <c r="A16" s="45" t="s">
        <v>10</v>
      </c>
      <c r="B16" s="71" t="s">
        <v>289</v>
      </c>
      <c r="C16" s="71" t="s">
        <v>290</v>
      </c>
      <c r="D16" s="45"/>
      <c r="E16" s="46" t="str">
        <f t="shared" si="0"/>
        <v>ไม่ผ่าน</v>
      </c>
      <c r="F16" s="41"/>
    </row>
    <row r="17" spans="1:6" s="5" customFormat="1" ht="15.6" customHeight="1">
      <c r="A17" s="45" t="s">
        <v>11</v>
      </c>
      <c r="B17" s="53" t="s">
        <v>291</v>
      </c>
      <c r="C17" s="53" t="s">
        <v>292</v>
      </c>
      <c r="D17" s="45"/>
      <c r="E17" s="46" t="str">
        <f t="shared" si="0"/>
        <v>ไม่ผ่าน</v>
      </c>
      <c r="F17" s="41"/>
    </row>
    <row r="18" spans="1:6" s="5" customFormat="1" ht="15.6" customHeight="1">
      <c r="A18" s="45" t="s">
        <v>12</v>
      </c>
      <c r="B18" s="53" t="s">
        <v>293</v>
      </c>
      <c r="C18" s="53" t="s">
        <v>264</v>
      </c>
      <c r="D18" s="45"/>
      <c r="E18" s="46" t="str">
        <f t="shared" si="0"/>
        <v>ไม่ผ่าน</v>
      </c>
      <c r="F18" s="41"/>
    </row>
    <row r="19" spans="1:6" s="5" customFormat="1" ht="15.6" customHeight="1">
      <c r="A19" s="45" t="s">
        <v>13</v>
      </c>
      <c r="B19" s="71" t="s">
        <v>294</v>
      </c>
      <c r="C19" s="71" t="s">
        <v>295</v>
      </c>
      <c r="D19" s="45"/>
      <c r="E19" s="46" t="str">
        <f t="shared" si="0"/>
        <v>ไม่ผ่าน</v>
      </c>
      <c r="F19" s="41"/>
    </row>
    <row r="20" spans="1:6" s="5" customFormat="1" ht="15.6" customHeight="1">
      <c r="A20" s="45" t="s">
        <v>14</v>
      </c>
      <c r="B20" s="71" t="s">
        <v>296</v>
      </c>
      <c r="C20" s="71" t="s">
        <v>153</v>
      </c>
      <c r="D20" s="45"/>
      <c r="E20" s="46" t="str">
        <f t="shared" si="0"/>
        <v>ไม่ผ่าน</v>
      </c>
      <c r="F20" s="41"/>
    </row>
    <row r="21" spans="1:6" s="5" customFormat="1" ht="15.6" customHeight="1">
      <c r="A21" s="45" t="s">
        <v>15</v>
      </c>
      <c r="B21" s="71" t="s">
        <v>297</v>
      </c>
      <c r="C21" s="71" t="s">
        <v>298</v>
      </c>
      <c r="D21" s="45"/>
      <c r="E21" s="46" t="str">
        <f t="shared" si="0"/>
        <v>ไม่ผ่าน</v>
      </c>
      <c r="F21" s="41"/>
    </row>
    <row r="22" spans="1:6" s="5" customFormat="1" ht="15.6" customHeight="1">
      <c r="A22" s="45" t="s">
        <v>16</v>
      </c>
      <c r="B22" s="71" t="s">
        <v>299</v>
      </c>
      <c r="C22" s="71" t="s">
        <v>300</v>
      </c>
      <c r="D22" s="45"/>
      <c r="E22" s="46" t="str">
        <f t="shared" si="0"/>
        <v>ไม่ผ่าน</v>
      </c>
      <c r="F22" s="41"/>
    </row>
    <row r="23" spans="1:6" s="5" customFormat="1" ht="15.6" customHeight="1">
      <c r="A23" s="45" t="s">
        <v>17</v>
      </c>
      <c r="B23" s="71" t="s">
        <v>301</v>
      </c>
      <c r="C23" s="71" t="s">
        <v>302</v>
      </c>
      <c r="D23" s="45"/>
      <c r="E23" s="46" t="str">
        <f t="shared" si="0"/>
        <v>ไม่ผ่าน</v>
      </c>
      <c r="F23" s="41"/>
    </row>
    <row r="24" spans="1:6" s="5" customFormat="1" ht="15.6" customHeight="1">
      <c r="A24" s="45" t="s">
        <v>18</v>
      </c>
      <c r="B24" s="71" t="s">
        <v>242</v>
      </c>
      <c r="C24" s="71" t="s">
        <v>303</v>
      </c>
      <c r="D24" s="45"/>
      <c r="E24" s="46" t="str">
        <f t="shared" si="0"/>
        <v>ไม่ผ่าน</v>
      </c>
      <c r="F24" s="41"/>
    </row>
    <row r="25" spans="1:6" s="5" customFormat="1" ht="15.6" customHeight="1">
      <c r="A25" s="45" t="s">
        <v>19</v>
      </c>
      <c r="B25" s="53" t="s">
        <v>304</v>
      </c>
      <c r="C25" s="53" t="s">
        <v>58</v>
      </c>
      <c r="D25" s="45"/>
      <c r="E25" s="46" t="str">
        <f t="shared" si="0"/>
        <v>ไม่ผ่าน</v>
      </c>
      <c r="F25" s="41"/>
    </row>
    <row r="26" spans="1:6" s="5" customFormat="1" ht="15.6" customHeight="1">
      <c r="A26" s="45" t="s">
        <v>20</v>
      </c>
      <c r="B26" s="71" t="s">
        <v>305</v>
      </c>
      <c r="C26" s="71" t="s">
        <v>306</v>
      </c>
      <c r="D26" s="45"/>
      <c r="E26" s="46" t="str">
        <f t="shared" si="0"/>
        <v>ไม่ผ่าน</v>
      </c>
      <c r="F26" s="41"/>
    </row>
    <row r="27" spans="1:6" s="5" customFormat="1" ht="15.6" customHeight="1">
      <c r="A27" s="45" t="s">
        <v>21</v>
      </c>
      <c r="B27" s="71" t="s">
        <v>307</v>
      </c>
      <c r="C27" s="71" t="s">
        <v>308</v>
      </c>
      <c r="D27" s="45"/>
      <c r="E27" s="46" t="str">
        <f t="shared" si="0"/>
        <v>ไม่ผ่าน</v>
      </c>
      <c r="F27" s="41"/>
    </row>
    <row r="28" spans="1:6" s="5" customFormat="1" ht="15.6" customHeight="1">
      <c r="A28" s="45" t="s">
        <v>22</v>
      </c>
      <c r="B28" s="71" t="s">
        <v>309</v>
      </c>
      <c r="C28" s="71" t="s">
        <v>310</v>
      </c>
      <c r="D28" s="45"/>
      <c r="E28" s="46" t="str">
        <f t="shared" si="0"/>
        <v>ไม่ผ่าน</v>
      </c>
      <c r="F28" s="41"/>
    </row>
    <row r="29" spans="1:6" s="5" customFormat="1" ht="15.6" customHeight="1">
      <c r="A29" s="45" t="s">
        <v>23</v>
      </c>
      <c r="B29" s="71" t="s">
        <v>311</v>
      </c>
      <c r="C29" s="71" t="s">
        <v>312</v>
      </c>
      <c r="D29" s="45"/>
      <c r="E29" s="46" t="str">
        <f t="shared" si="0"/>
        <v>ไม่ผ่าน</v>
      </c>
      <c r="F29" s="41"/>
    </row>
    <row r="30" spans="1:6" s="5" customFormat="1" ht="15.6" customHeight="1">
      <c r="A30" s="45" t="s">
        <v>24</v>
      </c>
      <c r="B30" s="71" t="s">
        <v>313</v>
      </c>
      <c r="C30" s="71" t="s">
        <v>314</v>
      </c>
      <c r="D30" s="45"/>
      <c r="E30" s="46" t="str">
        <f t="shared" si="0"/>
        <v>ไม่ผ่าน</v>
      </c>
      <c r="F30" s="41"/>
    </row>
    <row r="31" spans="1:6" s="5" customFormat="1" ht="15.6" customHeight="1">
      <c r="A31" s="45" t="s">
        <v>25</v>
      </c>
      <c r="B31" s="71" t="s">
        <v>315</v>
      </c>
      <c r="C31" s="71" t="s">
        <v>316</v>
      </c>
      <c r="D31" s="45"/>
      <c r="E31" s="46" t="str">
        <f t="shared" si="0"/>
        <v>ไม่ผ่าน</v>
      </c>
      <c r="F31" s="41"/>
    </row>
    <row r="32" spans="1:6" s="5" customFormat="1" ht="15.6" customHeight="1">
      <c r="A32" s="45" t="s">
        <v>26</v>
      </c>
      <c r="B32" s="71" t="s">
        <v>317</v>
      </c>
      <c r="C32" s="71" t="s">
        <v>318</v>
      </c>
      <c r="D32" s="45"/>
      <c r="E32" s="46" t="str">
        <f t="shared" si="0"/>
        <v>ไม่ผ่าน</v>
      </c>
      <c r="F32" s="41"/>
    </row>
    <row r="33" spans="1:6" s="5" customFormat="1" ht="15.6" customHeight="1">
      <c r="A33" s="45" t="s">
        <v>27</v>
      </c>
      <c r="B33" s="53" t="s">
        <v>319</v>
      </c>
      <c r="C33" s="53" t="s">
        <v>320</v>
      </c>
      <c r="D33" s="45"/>
      <c r="E33" s="46" t="str">
        <f t="shared" si="0"/>
        <v>ไม่ผ่าน</v>
      </c>
      <c r="F33" s="41"/>
    </row>
    <row r="34" spans="1:6" s="5" customFormat="1" ht="15.6" customHeight="1">
      <c r="A34" s="45" t="s">
        <v>28</v>
      </c>
      <c r="B34" s="53" t="s">
        <v>321</v>
      </c>
      <c r="C34" s="53" t="s">
        <v>322</v>
      </c>
      <c r="D34" s="45"/>
      <c r="E34" s="46" t="str">
        <f t="shared" si="0"/>
        <v>ไม่ผ่าน</v>
      </c>
      <c r="F34" s="41"/>
    </row>
    <row r="35" spans="1:6" s="5" customFormat="1" ht="15.6" customHeight="1">
      <c r="A35" s="45" t="s">
        <v>29</v>
      </c>
      <c r="B35" s="53" t="s">
        <v>160</v>
      </c>
      <c r="C35" s="53" t="s">
        <v>323</v>
      </c>
      <c r="D35" s="45"/>
      <c r="E35" s="46" t="str">
        <f t="shared" si="0"/>
        <v>ไม่ผ่าน</v>
      </c>
      <c r="F35" s="41"/>
    </row>
    <row r="36" spans="1:6" s="5" customFormat="1" ht="15.6" customHeight="1">
      <c r="A36" s="45" t="s">
        <v>30</v>
      </c>
      <c r="B36" s="53" t="s">
        <v>324</v>
      </c>
      <c r="C36" s="53" t="s">
        <v>325</v>
      </c>
      <c r="D36" s="45"/>
      <c r="E36" s="46" t="str">
        <f t="shared" si="0"/>
        <v>ไม่ผ่าน</v>
      </c>
      <c r="F36" s="41"/>
    </row>
    <row r="37" spans="1:6" s="5" customFormat="1" ht="15.6" customHeight="1">
      <c r="A37" s="45" t="s">
        <v>31</v>
      </c>
      <c r="B37" s="53" t="s">
        <v>326</v>
      </c>
      <c r="C37" s="53" t="s">
        <v>327</v>
      </c>
      <c r="D37" s="45"/>
      <c r="E37" s="46" t="str">
        <f t="shared" si="0"/>
        <v>ไม่ผ่าน</v>
      </c>
      <c r="F37" s="41"/>
    </row>
    <row r="38" spans="1:6" s="5" customFormat="1" ht="15.6" customHeight="1">
      <c r="A38" s="45" t="s">
        <v>32</v>
      </c>
      <c r="B38" s="71" t="s">
        <v>328</v>
      </c>
      <c r="C38" s="71" t="s">
        <v>329</v>
      </c>
      <c r="D38" s="45"/>
      <c r="E38" s="46" t="str">
        <f t="shared" si="0"/>
        <v>ไม่ผ่าน</v>
      </c>
      <c r="F38" s="41"/>
    </row>
    <row r="39" spans="1:6" s="5" customFormat="1" ht="15.6" customHeight="1">
      <c r="A39" s="45" t="s">
        <v>33</v>
      </c>
      <c r="B39" s="53" t="s">
        <v>330</v>
      </c>
      <c r="C39" s="53" t="s">
        <v>331</v>
      </c>
      <c r="D39" s="45"/>
      <c r="E39" s="46" t="str">
        <f t="shared" si="0"/>
        <v>ไม่ผ่าน</v>
      </c>
      <c r="F39" s="41"/>
    </row>
    <row r="40" spans="1:6" s="5" customFormat="1" ht="15.6" customHeight="1">
      <c r="A40" s="45" t="s">
        <v>34</v>
      </c>
      <c r="B40" s="78" t="s">
        <v>332</v>
      </c>
      <c r="C40" s="78" t="s">
        <v>333</v>
      </c>
      <c r="D40" s="45"/>
      <c r="E40" s="46" t="str">
        <f t="shared" si="0"/>
        <v>ไม่ผ่าน</v>
      </c>
      <c r="F40" s="41"/>
    </row>
    <row r="41" spans="1:6" s="5" customFormat="1" ht="15.6" customHeight="1">
      <c r="A41" s="45" t="s">
        <v>35</v>
      </c>
      <c r="B41" s="71" t="s">
        <v>334</v>
      </c>
      <c r="C41" s="71" t="s">
        <v>335</v>
      </c>
      <c r="D41" s="45"/>
      <c r="E41" s="46" t="str">
        <f t="shared" si="0"/>
        <v>ไม่ผ่าน</v>
      </c>
      <c r="F41" s="41"/>
    </row>
    <row r="42" spans="1:6" s="5" customFormat="1" ht="15.6" customHeight="1">
      <c r="A42" s="45" t="s">
        <v>36</v>
      </c>
      <c r="B42" s="53" t="s">
        <v>174</v>
      </c>
      <c r="C42" s="53" t="s">
        <v>336</v>
      </c>
      <c r="D42" s="45"/>
      <c r="E42" s="46" t="str">
        <f t="shared" si="0"/>
        <v>ไม่ผ่าน</v>
      </c>
      <c r="F42" s="41"/>
    </row>
    <row r="43" spans="1:6" s="5" customFormat="1" ht="15.6" customHeight="1">
      <c r="A43" s="45" t="s">
        <v>37</v>
      </c>
      <c r="B43" s="53" t="s">
        <v>337</v>
      </c>
      <c r="C43" s="53" t="s">
        <v>338</v>
      </c>
      <c r="D43" s="51"/>
      <c r="E43" s="46" t="str">
        <f t="shared" si="0"/>
        <v>ไม่ผ่าน</v>
      </c>
      <c r="F43" s="41"/>
    </row>
    <row r="44" spans="1:6" s="5" customFormat="1" ht="15.6" customHeight="1">
      <c r="A44" s="45" t="s">
        <v>38</v>
      </c>
      <c r="B44" s="71" t="s">
        <v>339</v>
      </c>
      <c r="C44" s="71" t="s">
        <v>340</v>
      </c>
      <c r="D44" s="45"/>
      <c r="E44" s="46" t="str">
        <f t="shared" si="0"/>
        <v>ไม่ผ่าน</v>
      </c>
      <c r="F44" s="41"/>
    </row>
    <row r="45" spans="1:6" s="5" customFormat="1" ht="15.6" customHeight="1">
      <c r="A45" s="54"/>
      <c r="B45" s="55" t="s">
        <v>43</v>
      </c>
      <c r="C45" s="56"/>
      <c r="D45" s="57" t="s">
        <v>710</v>
      </c>
      <c r="E45" s="58">
        <f>COUNTIF(E8:E44,"ผ่าน")</f>
        <v>0</v>
      </c>
      <c r="F45" s="41"/>
    </row>
    <row r="46" spans="1:6" s="6" customFormat="1" ht="15.6" customHeight="1">
      <c r="A46" s="59"/>
      <c r="B46" s="60" t="s">
        <v>44</v>
      </c>
      <c r="C46" s="60"/>
      <c r="D46" s="57" t="s">
        <v>711</v>
      </c>
      <c r="E46" s="58">
        <f>COUNTIF(E8:E44,"ไม่ผ่าน")</f>
        <v>37</v>
      </c>
      <c r="F46" s="61"/>
    </row>
    <row r="47" spans="1:6" s="6" customFormat="1" ht="15.6" customHeight="1">
      <c r="A47" s="30"/>
      <c r="B47" s="62"/>
      <c r="C47" s="62"/>
      <c r="D47" s="61"/>
      <c r="E47" s="61"/>
      <c r="F47" s="61"/>
    </row>
    <row r="48" spans="1:6" s="6" customFormat="1" ht="15.6" customHeight="1">
      <c r="A48" s="30"/>
      <c r="B48" s="62"/>
      <c r="C48" s="62"/>
      <c r="D48" s="61"/>
      <c r="E48" s="61"/>
      <c r="F48" s="61"/>
    </row>
    <row r="49" spans="1:6" s="6" customFormat="1" ht="15.6" customHeight="1">
      <c r="A49" s="30"/>
      <c r="B49" s="62"/>
      <c r="C49" s="62"/>
      <c r="D49" s="63"/>
      <c r="E49" s="63"/>
      <c r="F49" s="61"/>
    </row>
    <row r="50" spans="1:6" ht="22.5" customHeight="1">
      <c r="A50" s="64"/>
      <c r="B50" s="61" t="s">
        <v>50</v>
      </c>
      <c r="C50" s="41"/>
      <c r="D50" s="65"/>
      <c r="E50" s="41"/>
      <c r="F50" s="66"/>
    </row>
    <row r="51" spans="1:6" ht="15" customHeight="1">
      <c r="A51" s="64"/>
      <c r="B51" s="41"/>
      <c r="C51" s="41" t="s">
        <v>52</v>
      </c>
      <c r="D51" s="65"/>
      <c r="E51" s="41"/>
      <c r="F51" s="66"/>
    </row>
    <row r="52" spans="1:6" ht="15" customHeight="1">
      <c r="A52" s="64"/>
      <c r="B52" s="41"/>
      <c r="C52" s="41"/>
      <c r="D52" s="65" t="s">
        <v>53</v>
      </c>
      <c r="E52" s="41"/>
      <c r="F52" s="66"/>
    </row>
    <row r="53" spans="1:6" ht="15" customHeight="1">
      <c r="A53" s="64"/>
      <c r="B53" s="41"/>
      <c r="C53" s="41"/>
      <c r="D53" s="65" t="s">
        <v>54</v>
      </c>
      <c r="E53" s="41"/>
      <c r="F53" s="66"/>
    </row>
    <row r="54" spans="1:6" ht="15" customHeight="1">
      <c r="A54" s="66"/>
      <c r="B54" s="66"/>
      <c r="C54" s="66"/>
      <c r="D54" s="67"/>
      <c r="E54" s="66"/>
      <c r="F54" s="66"/>
    </row>
    <row r="55" spans="1:6" ht="15" customHeight="1">
      <c r="A55" s="66"/>
      <c r="B55" s="68" t="s">
        <v>712</v>
      </c>
      <c r="C55" s="57" t="s">
        <v>47</v>
      </c>
      <c r="D55" s="57" t="s">
        <v>713</v>
      </c>
      <c r="E55" s="57" t="s">
        <v>714</v>
      </c>
      <c r="F55" s="66"/>
    </row>
    <row r="56" spans="1:6" ht="15" customHeight="1">
      <c r="A56" s="66"/>
      <c r="B56" s="68"/>
      <c r="C56" s="45" t="s">
        <v>715</v>
      </c>
      <c r="D56" s="45" t="s">
        <v>716</v>
      </c>
      <c r="E56" s="46">
        <f>COUNTIF(D8:D44,"&lt;=9")</f>
        <v>0</v>
      </c>
      <c r="F56" s="66"/>
    </row>
    <row r="57" spans="1:6" ht="15" customHeight="1">
      <c r="A57" s="66"/>
      <c r="B57" s="68"/>
      <c r="C57" s="65" t="s">
        <v>717</v>
      </c>
      <c r="D57" s="45" t="s">
        <v>718</v>
      </c>
      <c r="E57" s="46">
        <f>SUMPRODUCT((D8:D44&gt;=10)*(D8:D44&lt;=13))</f>
        <v>0</v>
      </c>
      <c r="F57" s="66"/>
    </row>
    <row r="58" spans="1:6" ht="15" customHeight="1">
      <c r="A58" s="66"/>
      <c r="B58" s="68"/>
      <c r="C58" s="45" t="s">
        <v>719</v>
      </c>
      <c r="D58" s="45" t="s">
        <v>720</v>
      </c>
      <c r="E58" s="46">
        <f>SUMPRODUCT((D8:D44&gt;=14)*(D8:D44&lt;=16))</f>
        <v>0</v>
      </c>
      <c r="F58" s="66"/>
    </row>
    <row r="59" spans="1:6" ht="15" customHeight="1">
      <c r="A59" s="66"/>
      <c r="B59" s="68"/>
      <c r="C59" s="45" t="s">
        <v>721</v>
      </c>
      <c r="D59" s="45" t="s">
        <v>722</v>
      </c>
      <c r="E59" s="46">
        <f>COUNTIF(D8:D44,"&gt;=17")</f>
        <v>0</v>
      </c>
      <c r="F59" s="66"/>
    </row>
    <row r="60" spans="1:6" ht="15" customHeight="1">
      <c r="A60" s="66"/>
      <c r="B60" s="66"/>
      <c r="C60" s="66"/>
      <c r="D60" s="67"/>
      <c r="E60" s="66"/>
      <c r="F60" s="66"/>
    </row>
    <row r="61" spans="1:6" ht="15" customHeight="1">
      <c r="A61" s="66"/>
      <c r="B61" s="66"/>
      <c r="C61" s="66"/>
      <c r="D61" s="67"/>
      <c r="E61" s="66"/>
      <c r="F61" s="66"/>
    </row>
    <row r="62" spans="1:6" ht="15" customHeight="1">
      <c r="A62" s="66"/>
      <c r="B62" s="66"/>
      <c r="C62" s="66"/>
      <c r="D62" s="67"/>
      <c r="E62" s="66"/>
      <c r="F62" s="66"/>
    </row>
    <row r="63" spans="1:6" ht="15" customHeight="1">
      <c r="A63" s="66"/>
      <c r="B63" s="66"/>
      <c r="C63" s="66"/>
      <c r="D63" s="67"/>
      <c r="E63" s="66"/>
      <c r="F63" s="66"/>
    </row>
    <row r="64" spans="1:6" ht="15" customHeight="1">
      <c r="A64" s="66"/>
      <c r="B64" s="66"/>
      <c r="C64" s="66"/>
      <c r="D64" s="67"/>
      <c r="E64" s="66"/>
      <c r="F64" s="66"/>
    </row>
    <row r="65" spans="1:6" ht="15" customHeight="1">
      <c r="A65" s="66"/>
      <c r="B65" s="66"/>
      <c r="C65" s="66"/>
      <c r="D65" s="67"/>
      <c r="E65" s="66"/>
      <c r="F65" s="66"/>
    </row>
    <row r="66" spans="1:6" ht="15" customHeight="1">
      <c r="A66" s="66"/>
      <c r="B66" s="66"/>
      <c r="C66" s="66"/>
      <c r="D66" s="67"/>
      <c r="E66" s="66"/>
      <c r="F66" s="66"/>
    </row>
    <row r="67" spans="1:6" ht="15" customHeight="1">
      <c r="A67" s="66"/>
      <c r="B67" s="66"/>
      <c r="C67" s="66"/>
      <c r="D67" s="67"/>
      <c r="E67" s="66"/>
      <c r="F67" s="66"/>
    </row>
    <row r="68" spans="1:6" ht="15" customHeight="1">
      <c r="A68" s="66"/>
      <c r="B68" s="66"/>
      <c r="C68" s="66"/>
      <c r="D68" s="67"/>
      <c r="E68" s="66"/>
      <c r="F68" s="66"/>
    </row>
    <row r="69" spans="1:6" ht="15" customHeight="1">
      <c r="A69" s="66"/>
      <c r="B69" s="66"/>
      <c r="C69" s="66"/>
      <c r="D69" s="67"/>
      <c r="E69" s="66"/>
      <c r="F69" s="66"/>
    </row>
    <row r="70" spans="1:6" ht="15" customHeight="1">
      <c r="A70" s="66"/>
      <c r="B70" s="66"/>
      <c r="C70" s="66"/>
      <c r="D70" s="67"/>
      <c r="E70" s="66"/>
      <c r="F70" s="66"/>
    </row>
    <row r="71" spans="1:6" ht="15" customHeight="1">
      <c r="A71" s="66"/>
      <c r="B71" s="66"/>
      <c r="C71" s="66"/>
      <c r="D71" s="67"/>
      <c r="E71" s="66"/>
      <c r="F71" s="66"/>
    </row>
    <row r="72" spans="1:6" ht="15" customHeight="1">
      <c r="A72" s="66"/>
      <c r="B72" s="66"/>
      <c r="C72" s="66"/>
      <c r="D72" s="67"/>
      <c r="E72" s="66"/>
      <c r="F72" s="66"/>
    </row>
    <row r="73" spans="1:6" ht="15" customHeight="1">
      <c r="A73" s="66"/>
      <c r="B73" s="66"/>
      <c r="C73" s="66"/>
      <c r="D73" s="67"/>
      <c r="E73" s="66"/>
      <c r="F73" s="66"/>
    </row>
    <row r="74" spans="1:6" ht="15" customHeight="1">
      <c r="A74" s="66"/>
      <c r="B74" s="66"/>
      <c r="C74" s="66"/>
      <c r="D74" s="67"/>
      <c r="E74" s="66"/>
      <c r="F74" s="66"/>
    </row>
  </sheetData>
  <mergeCells count="4">
    <mergeCell ref="A1:E1"/>
    <mergeCell ref="A2:E2"/>
    <mergeCell ref="A3:E3"/>
    <mergeCell ref="B55:B59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0"/>
  <sheetViews>
    <sheetView view="pageLayout" zoomScale="16" zoomScaleNormal="100" zoomScalePageLayoutView="16" workbookViewId="0">
      <selection activeCell="G4" sqref="A4:G90"/>
    </sheetView>
  </sheetViews>
  <sheetFormatPr defaultColWidth="9.109375" defaultRowHeight="15" customHeight="1"/>
  <cols>
    <col min="1" max="1" width="4.88671875" style="14" customWidth="1"/>
    <col min="2" max="2" width="16.6640625" style="14" customWidth="1"/>
    <col min="3" max="3" width="13" style="14" customWidth="1"/>
    <col min="4" max="4" width="22.109375" style="15" customWidth="1"/>
    <col min="5" max="5" width="22.109375" style="14" customWidth="1"/>
    <col min="6" max="7" width="9.109375" style="14"/>
    <col min="8" max="16384" width="9.109375" style="2"/>
  </cols>
  <sheetData>
    <row r="1" spans="1:7" s="4" customFormat="1" ht="21">
      <c r="A1" s="23" t="s">
        <v>341</v>
      </c>
      <c r="B1" s="23"/>
      <c r="C1" s="23"/>
      <c r="D1" s="23"/>
      <c r="E1" s="23"/>
      <c r="F1" s="8"/>
      <c r="G1" s="8"/>
    </row>
    <row r="2" spans="1:7" s="4" customFormat="1" ht="21">
      <c r="A2" s="23"/>
      <c r="B2" s="23"/>
      <c r="C2" s="23"/>
      <c r="D2" s="23"/>
      <c r="E2" s="23"/>
      <c r="F2" s="8"/>
      <c r="G2" s="8"/>
    </row>
    <row r="3" spans="1:7" s="4" customFormat="1" ht="21">
      <c r="A3" s="23" t="s">
        <v>56</v>
      </c>
      <c r="B3" s="23"/>
      <c r="C3" s="23"/>
      <c r="D3" s="23"/>
      <c r="E3" s="23"/>
      <c r="F3" s="8"/>
      <c r="G3" s="8"/>
    </row>
    <row r="4" spans="1:7" s="4" customFormat="1" ht="21">
      <c r="A4" s="26" t="s">
        <v>45</v>
      </c>
      <c r="B4" s="27"/>
      <c r="C4" s="27"/>
      <c r="D4" s="28"/>
      <c r="E4" s="27"/>
      <c r="F4" s="25"/>
      <c r="G4" s="25"/>
    </row>
    <row r="5" spans="1:7" s="4" customFormat="1" ht="21">
      <c r="A5" s="29" t="s">
        <v>46</v>
      </c>
      <c r="B5" s="29"/>
      <c r="C5" s="30"/>
      <c r="D5" s="31"/>
      <c r="E5" s="25"/>
      <c r="F5" s="25"/>
      <c r="G5" s="25"/>
    </row>
    <row r="6" spans="1:7" s="3" customFormat="1" ht="30" customHeight="1">
      <c r="A6" s="32"/>
      <c r="B6" s="32"/>
      <c r="C6" s="33"/>
      <c r="D6" s="34" t="s">
        <v>47</v>
      </c>
      <c r="E6" s="34" t="s">
        <v>49</v>
      </c>
      <c r="F6" s="35"/>
      <c r="G6" s="35"/>
    </row>
    <row r="7" spans="1:7" s="5" customFormat="1" ht="88.5" customHeight="1">
      <c r="A7" s="36" t="s">
        <v>0</v>
      </c>
      <c r="B7" s="37" t="s">
        <v>1</v>
      </c>
      <c r="C7" s="38" t="s">
        <v>2</v>
      </c>
      <c r="D7" s="39" t="s">
        <v>48</v>
      </c>
      <c r="E7" s="40" t="s">
        <v>51</v>
      </c>
      <c r="F7" s="41"/>
      <c r="G7" s="41"/>
    </row>
    <row r="8" spans="1:7" s="5" customFormat="1" ht="18" customHeight="1">
      <c r="A8" s="79">
        <v>1</v>
      </c>
      <c r="B8" s="77" t="s">
        <v>342</v>
      </c>
      <c r="C8" s="77" t="s">
        <v>343</v>
      </c>
      <c r="D8" s="45"/>
      <c r="E8" s="46" t="str">
        <f>IF(D8&gt;9,"ผ่าน","ไม่ผ่าน")</f>
        <v>ไม่ผ่าน</v>
      </c>
      <c r="F8" s="41"/>
      <c r="G8" s="41"/>
    </row>
    <row r="9" spans="1:7" s="5" customFormat="1" ht="15.6" customHeight="1">
      <c r="A9" s="45" t="s">
        <v>3</v>
      </c>
      <c r="B9" s="71" t="s">
        <v>344</v>
      </c>
      <c r="C9" s="71" t="s">
        <v>345</v>
      </c>
      <c r="D9" s="45"/>
      <c r="E9" s="46" t="str">
        <f t="shared" ref="E9:E45" si="0">IF(D9&gt;9,"ผ่าน","ไม่ผ่าน")</f>
        <v>ไม่ผ่าน</v>
      </c>
      <c r="F9" s="41"/>
      <c r="G9" s="41"/>
    </row>
    <row r="10" spans="1:7" s="5" customFormat="1" ht="15.6" customHeight="1">
      <c r="A10" s="45" t="s">
        <v>4</v>
      </c>
      <c r="B10" s="71" t="s">
        <v>346</v>
      </c>
      <c r="C10" s="71" t="s">
        <v>347</v>
      </c>
      <c r="D10" s="45"/>
      <c r="E10" s="46" t="str">
        <f t="shared" si="0"/>
        <v>ไม่ผ่าน</v>
      </c>
      <c r="F10" s="41"/>
      <c r="G10" s="41"/>
    </row>
    <row r="11" spans="1:7" s="5" customFormat="1" ht="15.6" customHeight="1">
      <c r="A11" s="45" t="s">
        <v>5</v>
      </c>
      <c r="B11" s="71" t="s">
        <v>348</v>
      </c>
      <c r="C11" s="71" t="s">
        <v>349</v>
      </c>
      <c r="D11" s="45"/>
      <c r="E11" s="46" t="str">
        <f t="shared" si="0"/>
        <v>ไม่ผ่าน</v>
      </c>
      <c r="F11" s="41"/>
      <c r="G11" s="41"/>
    </row>
    <row r="12" spans="1:7" s="5" customFormat="1" ht="15.6" customHeight="1">
      <c r="A12" s="45" t="s">
        <v>6</v>
      </c>
      <c r="B12" s="71" t="s">
        <v>350</v>
      </c>
      <c r="C12" s="71" t="s">
        <v>351</v>
      </c>
      <c r="D12" s="45"/>
      <c r="E12" s="46" t="str">
        <f t="shared" si="0"/>
        <v>ไม่ผ่าน</v>
      </c>
      <c r="F12" s="41"/>
      <c r="G12" s="41"/>
    </row>
    <row r="13" spans="1:7" s="5" customFormat="1" ht="15.6" customHeight="1">
      <c r="A13" s="45" t="s">
        <v>7</v>
      </c>
      <c r="B13" s="71" t="s">
        <v>352</v>
      </c>
      <c r="C13" s="71" t="s">
        <v>353</v>
      </c>
      <c r="D13" s="45"/>
      <c r="E13" s="46" t="str">
        <f t="shared" si="0"/>
        <v>ไม่ผ่าน</v>
      </c>
      <c r="F13" s="41"/>
      <c r="G13" s="41"/>
    </row>
    <row r="14" spans="1:7" s="5" customFormat="1" ht="15.6" customHeight="1">
      <c r="A14" s="45" t="s">
        <v>8</v>
      </c>
      <c r="B14" s="53" t="s">
        <v>354</v>
      </c>
      <c r="C14" s="53" t="s">
        <v>355</v>
      </c>
      <c r="D14" s="45"/>
      <c r="E14" s="46" t="str">
        <f t="shared" si="0"/>
        <v>ไม่ผ่าน</v>
      </c>
      <c r="F14" s="41"/>
      <c r="G14" s="41"/>
    </row>
    <row r="15" spans="1:7" s="5" customFormat="1" ht="15.6" customHeight="1">
      <c r="A15" s="45" t="s">
        <v>9</v>
      </c>
      <c r="B15" s="71" t="s">
        <v>356</v>
      </c>
      <c r="C15" s="71" t="s">
        <v>357</v>
      </c>
      <c r="D15" s="45"/>
      <c r="E15" s="46" t="str">
        <f t="shared" si="0"/>
        <v>ไม่ผ่าน</v>
      </c>
      <c r="F15" s="41"/>
      <c r="G15" s="41"/>
    </row>
    <row r="16" spans="1:7" s="5" customFormat="1" ht="15.6" customHeight="1">
      <c r="A16" s="45" t="s">
        <v>10</v>
      </c>
      <c r="B16" s="71" t="s">
        <v>358</v>
      </c>
      <c r="C16" s="71" t="s">
        <v>359</v>
      </c>
      <c r="D16" s="45"/>
      <c r="E16" s="46" t="str">
        <f t="shared" si="0"/>
        <v>ไม่ผ่าน</v>
      </c>
      <c r="F16" s="41"/>
      <c r="G16" s="41"/>
    </row>
    <row r="17" spans="1:7" s="5" customFormat="1" ht="15.6" customHeight="1">
      <c r="A17" s="45" t="s">
        <v>11</v>
      </c>
      <c r="B17" s="53" t="s">
        <v>360</v>
      </c>
      <c r="C17" s="53" t="s">
        <v>361</v>
      </c>
      <c r="D17" s="45"/>
      <c r="E17" s="46" t="str">
        <f t="shared" si="0"/>
        <v>ไม่ผ่าน</v>
      </c>
      <c r="F17" s="41"/>
      <c r="G17" s="41"/>
    </row>
    <row r="18" spans="1:7" s="5" customFormat="1" ht="15.6" customHeight="1">
      <c r="A18" s="45" t="s">
        <v>12</v>
      </c>
      <c r="B18" s="43" t="s">
        <v>362</v>
      </c>
      <c r="C18" s="44" t="s">
        <v>363</v>
      </c>
      <c r="D18" s="45"/>
      <c r="E18" s="46" t="str">
        <f t="shared" si="0"/>
        <v>ไม่ผ่าน</v>
      </c>
      <c r="F18" s="41"/>
      <c r="G18" s="41"/>
    </row>
    <row r="19" spans="1:7" s="5" customFormat="1" ht="15.6" customHeight="1">
      <c r="A19" s="45" t="s">
        <v>13</v>
      </c>
      <c r="B19" s="43" t="s">
        <v>364</v>
      </c>
      <c r="C19" s="44" t="s">
        <v>351</v>
      </c>
      <c r="D19" s="45"/>
      <c r="E19" s="46" t="str">
        <f t="shared" si="0"/>
        <v>ไม่ผ่าน</v>
      </c>
      <c r="F19" s="41"/>
      <c r="G19" s="41"/>
    </row>
    <row r="20" spans="1:7" s="5" customFormat="1" ht="15.6" customHeight="1">
      <c r="A20" s="45" t="s">
        <v>14</v>
      </c>
      <c r="B20" s="77" t="s">
        <v>365</v>
      </c>
      <c r="C20" s="71" t="s">
        <v>366</v>
      </c>
      <c r="D20" s="45"/>
      <c r="E20" s="46" t="str">
        <f t="shared" si="0"/>
        <v>ไม่ผ่าน</v>
      </c>
      <c r="F20" s="41"/>
      <c r="G20" s="41"/>
    </row>
    <row r="21" spans="1:7" s="5" customFormat="1" ht="15.6" customHeight="1">
      <c r="A21" s="45" t="s">
        <v>15</v>
      </c>
      <c r="B21" s="71" t="s">
        <v>367</v>
      </c>
      <c r="C21" s="71" t="s">
        <v>368</v>
      </c>
      <c r="D21" s="45"/>
      <c r="E21" s="46" t="str">
        <f t="shared" si="0"/>
        <v>ไม่ผ่าน</v>
      </c>
      <c r="F21" s="41"/>
      <c r="G21" s="41"/>
    </row>
    <row r="22" spans="1:7" s="5" customFormat="1" ht="15.6" customHeight="1">
      <c r="A22" s="45" t="s">
        <v>16</v>
      </c>
      <c r="B22" s="71" t="s">
        <v>369</v>
      </c>
      <c r="C22" s="71" t="s">
        <v>370</v>
      </c>
      <c r="D22" s="45"/>
      <c r="E22" s="46" t="str">
        <f t="shared" si="0"/>
        <v>ไม่ผ่าน</v>
      </c>
      <c r="F22" s="41"/>
      <c r="G22" s="41"/>
    </row>
    <row r="23" spans="1:7" s="5" customFormat="1" ht="15.6" customHeight="1">
      <c r="A23" s="45" t="s">
        <v>17</v>
      </c>
      <c r="B23" s="71" t="s">
        <v>371</v>
      </c>
      <c r="C23" s="71" t="s">
        <v>372</v>
      </c>
      <c r="D23" s="45"/>
      <c r="E23" s="46" t="str">
        <f t="shared" si="0"/>
        <v>ไม่ผ่าน</v>
      </c>
      <c r="F23" s="41"/>
      <c r="G23" s="41"/>
    </row>
    <row r="24" spans="1:7" s="5" customFormat="1" ht="15.6" customHeight="1">
      <c r="A24" s="45" t="s">
        <v>18</v>
      </c>
      <c r="B24" s="71" t="s">
        <v>373</v>
      </c>
      <c r="C24" s="71" t="s">
        <v>374</v>
      </c>
      <c r="D24" s="45"/>
      <c r="E24" s="46" t="str">
        <f t="shared" si="0"/>
        <v>ไม่ผ่าน</v>
      </c>
      <c r="F24" s="41"/>
      <c r="G24" s="41"/>
    </row>
    <row r="25" spans="1:7" s="5" customFormat="1" ht="15.6" customHeight="1">
      <c r="A25" s="45" t="s">
        <v>19</v>
      </c>
      <c r="B25" s="71" t="s">
        <v>375</v>
      </c>
      <c r="C25" s="71" t="s">
        <v>376</v>
      </c>
      <c r="D25" s="45"/>
      <c r="E25" s="46" t="str">
        <f t="shared" si="0"/>
        <v>ไม่ผ่าน</v>
      </c>
      <c r="F25" s="41"/>
      <c r="G25" s="41"/>
    </row>
    <row r="26" spans="1:7" s="5" customFormat="1" ht="15.6" customHeight="1">
      <c r="A26" s="45" t="s">
        <v>20</v>
      </c>
      <c r="B26" s="71" t="s">
        <v>377</v>
      </c>
      <c r="C26" s="71" t="s">
        <v>378</v>
      </c>
      <c r="D26" s="45"/>
      <c r="E26" s="46" t="str">
        <f t="shared" si="0"/>
        <v>ไม่ผ่าน</v>
      </c>
      <c r="F26" s="41"/>
      <c r="G26" s="41"/>
    </row>
    <row r="27" spans="1:7" s="5" customFormat="1" ht="15.6" customHeight="1">
      <c r="A27" s="45" t="s">
        <v>21</v>
      </c>
      <c r="B27" s="71" t="s">
        <v>379</v>
      </c>
      <c r="C27" s="71" t="s">
        <v>372</v>
      </c>
      <c r="D27" s="45"/>
      <c r="E27" s="46" t="str">
        <f t="shared" si="0"/>
        <v>ไม่ผ่าน</v>
      </c>
      <c r="F27" s="41"/>
      <c r="G27" s="41"/>
    </row>
    <row r="28" spans="1:7" s="5" customFormat="1" ht="15.6" customHeight="1">
      <c r="A28" s="45" t="s">
        <v>22</v>
      </c>
      <c r="B28" s="71" t="s">
        <v>380</v>
      </c>
      <c r="C28" s="71" t="s">
        <v>381</v>
      </c>
      <c r="D28" s="45"/>
      <c r="E28" s="46" t="str">
        <f t="shared" si="0"/>
        <v>ไม่ผ่าน</v>
      </c>
      <c r="F28" s="41"/>
      <c r="G28" s="41"/>
    </row>
    <row r="29" spans="1:7" s="5" customFormat="1" ht="15.6" customHeight="1">
      <c r="A29" s="45" t="s">
        <v>23</v>
      </c>
      <c r="B29" s="71" t="s">
        <v>313</v>
      </c>
      <c r="C29" s="71" t="s">
        <v>382</v>
      </c>
      <c r="D29" s="45"/>
      <c r="E29" s="46" t="str">
        <f t="shared" si="0"/>
        <v>ไม่ผ่าน</v>
      </c>
      <c r="F29" s="41"/>
      <c r="G29" s="41"/>
    </row>
    <row r="30" spans="1:7" s="5" customFormat="1" ht="15.6" customHeight="1">
      <c r="A30" s="45" t="s">
        <v>24</v>
      </c>
      <c r="B30" s="71" t="s">
        <v>383</v>
      </c>
      <c r="C30" s="71" t="s">
        <v>384</v>
      </c>
      <c r="D30" s="45"/>
      <c r="E30" s="46" t="str">
        <f t="shared" si="0"/>
        <v>ไม่ผ่าน</v>
      </c>
      <c r="F30" s="41"/>
      <c r="G30" s="41"/>
    </row>
    <row r="31" spans="1:7" s="5" customFormat="1" ht="15.6" customHeight="1">
      <c r="A31" s="45" t="s">
        <v>25</v>
      </c>
      <c r="B31" s="71" t="s">
        <v>385</v>
      </c>
      <c r="C31" s="71" t="s">
        <v>386</v>
      </c>
      <c r="D31" s="45"/>
      <c r="E31" s="46" t="str">
        <f t="shared" si="0"/>
        <v>ไม่ผ่าน</v>
      </c>
      <c r="F31" s="41"/>
      <c r="G31" s="41"/>
    </row>
    <row r="32" spans="1:7" s="5" customFormat="1" ht="15.6" customHeight="1">
      <c r="A32" s="45" t="s">
        <v>26</v>
      </c>
      <c r="B32" s="71" t="s">
        <v>387</v>
      </c>
      <c r="C32" s="71" t="s">
        <v>388</v>
      </c>
      <c r="D32" s="45"/>
      <c r="E32" s="46" t="str">
        <f t="shared" si="0"/>
        <v>ไม่ผ่าน</v>
      </c>
      <c r="F32" s="41"/>
      <c r="G32" s="41"/>
    </row>
    <row r="33" spans="1:7" s="5" customFormat="1" ht="15.6" customHeight="1">
      <c r="A33" s="45" t="s">
        <v>27</v>
      </c>
      <c r="B33" s="53" t="s">
        <v>389</v>
      </c>
      <c r="C33" s="53" t="s">
        <v>390</v>
      </c>
      <c r="D33" s="45"/>
      <c r="E33" s="46" t="str">
        <f t="shared" si="0"/>
        <v>ไม่ผ่าน</v>
      </c>
      <c r="F33" s="41"/>
      <c r="G33" s="41"/>
    </row>
    <row r="34" spans="1:7" s="5" customFormat="1" ht="15.6" customHeight="1">
      <c r="A34" s="45" t="s">
        <v>28</v>
      </c>
      <c r="B34" s="71" t="s">
        <v>391</v>
      </c>
      <c r="C34" s="71" t="s">
        <v>179</v>
      </c>
      <c r="D34" s="45"/>
      <c r="E34" s="46" t="str">
        <f t="shared" si="0"/>
        <v>ไม่ผ่าน</v>
      </c>
      <c r="F34" s="41"/>
      <c r="G34" s="41"/>
    </row>
    <row r="35" spans="1:7" s="5" customFormat="1" ht="15.6" customHeight="1">
      <c r="A35" s="45" t="s">
        <v>29</v>
      </c>
      <c r="B35" s="71" t="s">
        <v>392</v>
      </c>
      <c r="C35" s="71" t="s">
        <v>393</v>
      </c>
      <c r="D35" s="45"/>
      <c r="E35" s="46" t="str">
        <f t="shared" si="0"/>
        <v>ไม่ผ่าน</v>
      </c>
      <c r="F35" s="41"/>
      <c r="G35" s="41"/>
    </row>
    <row r="36" spans="1:7" s="5" customFormat="1" ht="15.6" customHeight="1">
      <c r="A36" s="45" t="s">
        <v>30</v>
      </c>
      <c r="B36" s="43" t="s">
        <v>394</v>
      </c>
      <c r="C36" s="44" t="s">
        <v>395</v>
      </c>
      <c r="D36" s="45"/>
      <c r="E36" s="46" t="str">
        <f t="shared" si="0"/>
        <v>ไม่ผ่าน</v>
      </c>
      <c r="F36" s="41"/>
      <c r="G36" s="41"/>
    </row>
    <row r="37" spans="1:7" s="5" customFormat="1" ht="15.6" customHeight="1">
      <c r="A37" s="45" t="s">
        <v>31</v>
      </c>
      <c r="B37" s="71" t="s">
        <v>396</v>
      </c>
      <c r="C37" s="71" t="s">
        <v>397</v>
      </c>
      <c r="D37" s="45"/>
      <c r="E37" s="46" t="str">
        <f t="shared" si="0"/>
        <v>ไม่ผ่าน</v>
      </c>
      <c r="F37" s="41"/>
      <c r="G37" s="41"/>
    </row>
    <row r="38" spans="1:7" s="5" customFormat="1" ht="15.6" customHeight="1">
      <c r="A38" s="45" t="s">
        <v>32</v>
      </c>
      <c r="B38" s="71" t="s">
        <v>398</v>
      </c>
      <c r="C38" s="71" t="s">
        <v>399</v>
      </c>
      <c r="D38" s="45"/>
      <c r="E38" s="46" t="str">
        <f t="shared" si="0"/>
        <v>ไม่ผ่าน</v>
      </c>
      <c r="F38" s="41"/>
      <c r="G38" s="41"/>
    </row>
    <row r="39" spans="1:7" s="5" customFormat="1" ht="15.6" customHeight="1">
      <c r="A39" s="45" t="s">
        <v>33</v>
      </c>
      <c r="B39" s="71" t="s">
        <v>400</v>
      </c>
      <c r="C39" s="71" t="s">
        <v>401</v>
      </c>
      <c r="D39" s="45"/>
      <c r="E39" s="46" t="str">
        <f t="shared" si="0"/>
        <v>ไม่ผ่าน</v>
      </c>
      <c r="F39" s="41"/>
      <c r="G39" s="41"/>
    </row>
    <row r="40" spans="1:7" s="5" customFormat="1" ht="15.6" customHeight="1">
      <c r="A40" s="45" t="s">
        <v>34</v>
      </c>
      <c r="B40" s="71" t="s">
        <v>402</v>
      </c>
      <c r="C40" s="71" t="s">
        <v>403</v>
      </c>
      <c r="D40" s="45"/>
      <c r="E40" s="46" t="str">
        <f t="shared" si="0"/>
        <v>ไม่ผ่าน</v>
      </c>
      <c r="F40" s="41"/>
      <c r="G40" s="41"/>
    </row>
    <row r="41" spans="1:7" s="5" customFormat="1" ht="15.6" customHeight="1">
      <c r="A41" s="45" t="s">
        <v>35</v>
      </c>
      <c r="B41" s="71" t="s">
        <v>404</v>
      </c>
      <c r="C41" s="71" t="s">
        <v>405</v>
      </c>
      <c r="D41" s="45"/>
      <c r="E41" s="46" t="str">
        <f t="shared" si="0"/>
        <v>ไม่ผ่าน</v>
      </c>
      <c r="F41" s="41"/>
      <c r="G41" s="41"/>
    </row>
    <row r="42" spans="1:7" s="5" customFormat="1" ht="15.6" customHeight="1">
      <c r="A42" s="45" t="s">
        <v>36</v>
      </c>
      <c r="B42" s="71" t="s">
        <v>406</v>
      </c>
      <c r="C42" s="71" t="s">
        <v>407</v>
      </c>
      <c r="D42" s="45"/>
      <c r="E42" s="46" t="str">
        <f t="shared" si="0"/>
        <v>ไม่ผ่าน</v>
      </c>
      <c r="F42" s="41"/>
      <c r="G42" s="41"/>
    </row>
    <row r="43" spans="1:7" s="5" customFormat="1" ht="15.6" customHeight="1">
      <c r="A43" s="45" t="s">
        <v>37</v>
      </c>
      <c r="B43" s="80" t="s">
        <v>408</v>
      </c>
      <c r="C43" s="80" t="s">
        <v>409</v>
      </c>
      <c r="D43" s="51"/>
      <c r="E43" s="46" t="str">
        <f t="shared" si="0"/>
        <v>ไม่ผ่าน</v>
      </c>
      <c r="F43" s="41"/>
      <c r="G43" s="41"/>
    </row>
    <row r="44" spans="1:7" s="5" customFormat="1" ht="15.6" customHeight="1">
      <c r="A44" s="45" t="s">
        <v>38</v>
      </c>
      <c r="B44" s="71" t="s">
        <v>410</v>
      </c>
      <c r="C44" s="71" t="s">
        <v>411</v>
      </c>
      <c r="D44" s="45"/>
      <c r="E44" s="46" t="str">
        <f t="shared" si="0"/>
        <v>ไม่ผ่าน</v>
      </c>
      <c r="F44" s="41"/>
      <c r="G44" s="41"/>
    </row>
    <row r="45" spans="1:7" s="5" customFormat="1" ht="15.6" customHeight="1">
      <c r="A45" s="45" t="s">
        <v>39</v>
      </c>
      <c r="B45" s="53" t="s">
        <v>412</v>
      </c>
      <c r="C45" s="53" t="s">
        <v>413</v>
      </c>
      <c r="D45" s="41"/>
      <c r="E45" s="46" t="str">
        <f t="shared" si="0"/>
        <v>ไม่ผ่าน</v>
      </c>
      <c r="F45" s="41"/>
      <c r="G45" s="41"/>
    </row>
    <row r="46" spans="1:7" s="5" customFormat="1" ht="15.6" customHeight="1">
      <c r="A46" s="54"/>
      <c r="B46" s="55" t="s">
        <v>43</v>
      </c>
      <c r="C46" s="56"/>
      <c r="D46" s="57" t="s">
        <v>710</v>
      </c>
      <c r="E46" s="58">
        <f>COUNTIF(E8:E45,"ผ่าน")</f>
        <v>0</v>
      </c>
      <c r="F46" s="41"/>
      <c r="G46" s="41"/>
    </row>
    <row r="47" spans="1:7" s="6" customFormat="1" ht="15.6" customHeight="1">
      <c r="A47" s="59"/>
      <c r="B47" s="60" t="s">
        <v>44</v>
      </c>
      <c r="C47" s="60"/>
      <c r="D47" s="57" t="s">
        <v>711</v>
      </c>
      <c r="E47" s="58">
        <f>COUNTIF(E8:E45,"ไม่ผ่าน")</f>
        <v>38</v>
      </c>
      <c r="F47" s="61"/>
      <c r="G47" s="61"/>
    </row>
    <row r="48" spans="1:7" s="6" customFormat="1" ht="15.6" customHeight="1">
      <c r="A48" s="30"/>
      <c r="B48" s="62"/>
      <c r="C48" s="62"/>
      <c r="D48" s="61"/>
      <c r="E48" s="61"/>
      <c r="F48" s="61"/>
      <c r="G48" s="61"/>
    </row>
    <row r="49" spans="1:7" s="1" customFormat="1" ht="15.75" customHeight="1">
      <c r="A49" s="64"/>
      <c r="B49" s="41"/>
      <c r="C49" s="41"/>
      <c r="D49" s="65"/>
      <c r="E49" s="41"/>
      <c r="F49" s="74"/>
      <c r="G49" s="74"/>
    </row>
    <row r="50" spans="1:7" ht="22.5" customHeight="1">
      <c r="A50" s="64"/>
      <c r="B50" s="61" t="s">
        <v>50</v>
      </c>
      <c r="C50" s="41"/>
      <c r="D50" s="65"/>
      <c r="E50" s="41"/>
      <c r="F50" s="66"/>
      <c r="G50" s="66"/>
    </row>
    <row r="51" spans="1:7" ht="15" customHeight="1">
      <c r="A51" s="64"/>
      <c r="B51" s="41"/>
      <c r="C51" s="41" t="s">
        <v>52</v>
      </c>
      <c r="D51" s="65"/>
      <c r="E51" s="41"/>
      <c r="F51" s="66"/>
      <c r="G51" s="66"/>
    </row>
    <row r="52" spans="1:7" ht="15" customHeight="1">
      <c r="A52" s="64"/>
      <c r="B52" s="41"/>
      <c r="C52" s="41"/>
      <c r="D52" s="65" t="s">
        <v>53</v>
      </c>
      <c r="E52" s="41"/>
      <c r="F52" s="66"/>
      <c r="G52" s="66"/>
    </row>
    <row r="53" spans="1:7" ht="15" customHeight="1">
      <c r="A53" s="64"/>
      <c r="B53" s="41"/>
      <c r="C53" s="41"/>
      <c r="D53" s="65" t="s">
        <v>54</v>
      </c>
      <c r="E53" s="41"/>
      <c r="F53" s="66"/>
      <c r="G53" s="66"/>
    </row>
    <row r="54" spans="1:7" ht="15" customHeight="1">
      <c r="A54" s="66"/>
      <c r="B54" s="66"/>
      <c r="C54" s="66"/>
      <c r="D54" s="67"/>
      <c r="E54" s="66"/>
      <c r="F54" s="66"/>
      <c r="G54" s="66"/>
    </row>
    <row r="55" spans="1:7" ht="15" customHeight="1">
      <c r="A55" s="66"/>
      <c r="B55" s="68" t="s">
        <v>712</v>
      </c>
      <c r="C55" s="57" t="s">
        <v>47</v>
      </c>
      <c r="D55" s="57" t="s">
        <v>713</v>
      </c>
      <c r="E55" s="57" t="s">
        <v>714</v>
      </c>
      <c r="F55" s="81"/>
      <c r="G55" s="81"/>
    </row>
    <row r="56" spans="1:7" ht="15" customHeight="1">
      <c r="A56" s="66"/>
      <c r="B56" s="68"/>
      <c r="C56" s="45" t="s">
        <v>715</v>
      </c>
      <c r="D56" s="45" t="s">
        <v>716</v>
      </c>
      <c r="E56" s="46">
        <f>COUNTIF(D8:D45,"&lt;=9")</f>
        <v>0</v>
      </c>
      <c r="F56" s="82"/>
      <c r="G56" s="82"/>
    </row>
    <row r="57" spans="1:7" ht="15" customHeight="1">
      <c r="A57" s="66"/>
      <c r="B57" s="68"/>
      <c r="C57" s="65" t="s">
        <v>717</v>
      </c>
      <c r="D57" s="45" t="s">
        <v>718</v>
      </c>
      <c r="E57" s="46">
        <f>SUMPRODUCT((D8:D45&gt;=10)*(D8:D45&lt;=13))</f>
        <v>0</v>
      </c>
      <c r="F57" s="82"/>
      <c r="G57" s="82"/>
    </row>
    <row r="58" spans="1:7" ht="15" customHeight="1">
      <c r="A58" s="66"/>
      <c r="B58" s="68"/>
      <c r="C58" s="45" t="s">
        <v>719</v>
      </c>
      <c r="D58" s="45" t="s">
        <v>720</v>
      </c>
      <c r="E58" s="46">
        <f>SUMPRODUCT((D8:D45&gt;=14)*(D8:D45&lt;=16))</f>
        <v>0</v>
      </c>
      <c r="F58" s="82"/>
      <c r="G58" s="82"/>
    </row>
    <row r="59" spans="1:7" ht="15" customHeight="1">
      <c r="A59" s="66"/>
      <c r="B59" s="68"/>
      <c r="C59" s="45" t="s">
        <v>721</v>
      </c>
      <c r="D59" s="45" t="s">
        <v>722</v>
      </c>
      <c r="E59" s="46">
        <f>COUNTIF(D8:D45,"&gt;=17")</f>
        <v>0</v>
      </c>
      <c r="F59" s="82"/>
      <c r="G59" s="82"/>
    </row>
    <row r="60" spans="1:7" ht="15" customHeight="1">
      <c r="A60" s="66"/>
      <c r="B60" s="66"/>
      <c r="C60" s="66"/>
      <c r="D60" s="67"/>
      <c r="E60" s="66"/>
      <c r="F60" s="83"/>
      <c r="G60" s="83"/>
    </row>
    <row r="61" spans="1:7" ht="15" customHeight="1">
      <c r="A61" s="66"/>
      <c r="B61" s="66"/>
      <c r="C61" s="66"/>
      <c r="D61" s="67"/>
      <c r="E61" s="66"/>
      <c r="F61" s="66"/>
      <c r="G61" s="66"/>
    </row>
    <row r="62" spans="1:7" ht="15" customHeight="1">
      <c r="A62" s="66"/>
      <c r="B62" s="66"/>
      <c r="C62" s="66"/>
      <c r="D62" s="67"/>
      <c r="E62" s="66"/>
      <c r="F62" s="66"/>
      <c r="G62" s="66"/>
    </row>
    <row r="63" spans="1:7" ht="15" customHeight="1">
      <c r="A63" s="66"/>
      <c r="B63" s="66"/>
      <c r="C63" s="66"/>
      <c r="D63" s="67"/>
      <c r="E63" s="66"/>
      <c r="F63" s="66"/>
      <c r="G63" s="66"/>
    </row>
    <row r="64" spans="1:7" ht="15" customHeight="1">
      <c r="A64" s="66"/>
      <c r="B64" s="66"/>
      <c r="C64" s="66"/>
      <c r="D64" s="67"/>
      <c r="E64" s="66"/>
      <c r="F64" s="66"/>
      <c r="G64" s="66"/>
    </row>
    <row r="65" spans="1:7" ht="15" customHeight="1">
      <c r="A65" s="66"/>
      <c r="B65" s="66"/>
      <c r="C65" s="66"/>
      <c r="D65" s="67"/>
      <c r="E65" s="66"/>
      <c r="F65" s="66"/>
      <c r="G65" s="66"/>
    </row>
    <row r="66" spans="1:7" ht="15" customHeight="1">
      <c r="A66" s="66"/>
      <c r="B66" s="66"/>
      <c r="C66" s="66"/>
      <c r="D66" s="67"/>
      <c r="E66" s="66"/>
      <c r="F66" s="66"/>
      <c r="G66" s="66"/>
    </row>
    <row r="67" spans="1:7" ht="15" customHeight="1">
      <c r="A67" s="66"/>
      <c r="B67" s="66"/>
      <c r="C67" s="66"/>
      <c r="D67" s="67"/>
      <c r="E67" s="66"/>
      <c r="F67" s="66"/>
      <c r="G67" s="66"/>
    </row>
    <row r="68" spans="1:7" ht="15" customHeight="1">
      <c r="A68" s="66"/>
      <c r="B68" s="66"/>
      <c r="C68" s="66"/>
      <c r="D68" s="67"/>
      <c r="E68" s="66"/>
      <c r="F68" s="66"/>
      <c r="G68" s="66"/>
    </row>
    <row r="69" spans="1:7" ht="15" customHeight="1">
      <c r="A69" s="66"/>
      <c r="B69" s="66"/>
      <c r="C69" s="66"/>
      <c r="D69" s="67"/>
      <c r="E69" s="66"/>
      <c r="F69" s="66"/>
      <c r="G69" s="66"/>
    </row>
    <row r="70" spans="1:7" ht="15" customHeight="1">
      <c r="A70" s="66"/>
      <c r="B70" s="66"/>
      <c r="C70" s="66"/>
      <c r="D70" s="67"/>
      <c r="E70" s="66"/>
      <c r="F70" s="66"/>
      <c r="G70" s="66"/>
    </row>
    <row r="71" spans="1:7" ht="15" customHeight="1">
      <c r="A71" s="66"/>
      <c r="B71" s="66"/>
      <c r="C71" s="66"/>
      <c r="D71" s="67"/>
      <c r="E71" s="66"/>
      <c r="F71" s="66"/>
      <c r="G71" s="66"/>
    </row>
    <row r="72" spans="1:7" ht="15" customHeight="1">
      <c r="A72" s="66"/>
      <c r="B72" s="66"/>
      <c r="C72" s="66"/>
      <c r="D72" s="67"/>
      <c r="E72" s="66"/>
      <c r="F72" s="66"/>
      <c r="G72" s="66"/>
    </row>
    <row r="73" spans="1:7" ht="15" customHeight="1">
      <c r="A73" s="66"/>
      <c r="B73" s="66"/>
      <c r="C73" s="66"/>
      <c r="D73" s="67"/>
      <c r="E73" s="66"/>
      <c r="F73" s="66"/>
      <c r="G73" s="66"/>
    </row>
    <row r="74" spans="1:7" ht="15" customHeight="1">
      <c r="A74" s="66"/>
      <c r="B74" s="66"/>
      <c r="C74" s="66"/>
      <c r="D74" s="67"/>
      <c r="E74" s="66"/>
      <c r="F74" s="66"/>
      <c r="G74" s="66"/>
    </row>
    <row r="75" spans="1:7" ht="15" customHeight="1">
      <c r="A75" s="66"/>
      <c r="B75" s="66"/>
      <c r="C75" s="66"/>
      <c r="D75" s="67"/>
      <c r="E75" s="66"/>
      <c r="F75" s="66"/>
      <c r="G75" s="66"/>
    </row>
    <row r="76" spans="1:7" ht="15" customHeight="1">
      <c r="A76" s="66"/>
      <c r="B76" s="66"/>
      <c r="C76" s="66"/>
      <c r="D76" s="67"/>
      <c r="E76" s="66"/>
      <c r="F76" s="66"/>
      <c r="G76" s="66"/>
    </row>
    <row r="77" spans="1:7" ht="15" customHeight="1">
      <c r="A77" s="66"/>
      <c r="B77" s="66"/>
      <c r="C77" s="66"/>
      <c r="D77" s="67"/>
      <c r="E77" s="66"/>
      <c r="F77" s="66"/>
      <c r="G77" s="66"/>
    </row>
    <row r="78" spans="1:7" ht="15" customHeight="1">
      <c r="A78" s="66"/>
      <c r="B78" s="66"/>
      <c r="C78" s="66"/>
      <c r="D78" s="67"/>
      <c r="E78" s="66"/>
      <c r="F78" s="66"/>
      <c r="G78" s="66"/>
    </row>
    <row r="79" spans="1:7" ht="15" customHeight="1">
      <c r="A79" s="66"/>
      <c r="B79" s="66"/>
      <c r="C79" s="66"/>
      <c r="D79" s="67"/>
      <c r="E79" s="66"/>
      <c r="F79" s="66"/>
      <c r="G79" s="66"/>
    </row>
    <row r="80" spans="1:7" ht="15" customHeight="1">
      <c r="A80" s="66"/>
      <c r="B80" s="66"/>
      <c r="C80" s="66"/>
      <c r="D80" s="67"/>
      <c r="E80" s="66"/>
      <c r="F80" s="66"/>
      <c r="G80" s="66"/>
    </row>
    <row r="81" spans="1:7" ht="15" customHeight="1">
      <c r="A81" s="66"/>
      <c r="B81" s="66"/>
      <c r="C81" s="66"/>
      <c r="D81" s="67"/>
      <c r="E81" s="66"/>
      <c r="F81" s="66"/>
      <c r="G81" s="66"/>
    </row>
    <row r="82" spans="1:7" ht="15" customHeight="1">
      <c r="A82" s="66"/>
      <c r="B82" s="66"/>
      <c r="C82" s="66"/>
      <c r="D82" s="67"/>
      <c r="E82" s="66"/>
      <c r="F82" s="66"/>
      <c r="G82" s="66"/>
    </row>
    <row r="83" spans="1:7" ht="15" customHeight="1">
      <c r="A83" s="66"/>
      <c r="B83" s="66"/>
      <c r="C83" s="66"/>
      <c r="D83" s="67"/>
      <c r="E83" s="66"/>
      <c r="F83" s="66"/>
      <c r="G83" s="66"/>
    </row>
    <row r="84" spans="1:7" ht="15" customHeight="1">
      <c r="A84" s="66"/>
      <c r="B84" s="66"/>
      <c r="C84" s="66"/>
      <c r="D84" s="67"/>
      <c r="E84" s="66"/>
      <c r="F84" s="66"/>
      <c r="G84" s="66"/>
    </row>
    <row r="85" spans="1:7" ht="15" customHeight="1">
      <c r="A85" s="66"/>
      <c r="B85" s="66"/>
      <c r="C85" s="66"/>
      <c r="D85" s="67"/>
      <c r="E85" s="66"/>
      <c r="F85" s="66"/>
      <c r="G85" s="66"/>
    </row>
    <row r="86" spans="1:7" ht="15" customHeight="1">
      <c r="A86" s="66"/>
      <c r="B86" s="66"/>
      <c r="C86" s="66"/>
      <c r="D86" s="67"/>
      <c r="E86" s="66"/>
      <c r="F86" s="66"/>
      <c r="G86" s="66"/>
    </row>
    <row r="87" spans="1:7" ht="15" customHeight="1">
      <c r="A87" s="66"/>
      <c r="B87" s="66"/>
      <c r="C87" s="66"/>
      <c r="D87" s="67"/>
      <c r="E87" s="66"/>
      <c r="F87" s="66"/>
      <c r="G87" s="66"/>
    </row>
    <row r="88" spans="1:7" ht="15" customHeight="1">
      <c r="A88" s="66"/>
      <c r="B88" s="66"/>
      <c r="C88" s="66"/>
      <c r="D88" s="67"/>
      <c r="E88" s="66"/>
      <c r="F88" s="66"/>
      <c r="G88" s="66"/>
    </row>
    <row r="89" spans="1:7" ht="15" customHeight="1">
      <c r="A89" s="66"/>
      <c r="B89" s="66"/>
      <c r="C89" s="66"/>
      <c r="D89" s="67"/>
      <c r="E89" s="66"/>
      <c r="F89" s="66"/>
      <c r="G89" s="66"/>
    </row>
    <row r="90" spans="1:7" ht="15" customHeight="1">
      <c r="A90" s="66"/>
      <c r="B90" s="66"/>
      <c r="C90" s="66"/>
      <c r="D90" s="67"/>
      <c r="E90" s="66"/>
      <c r="F90" s="66"/>
      <c r="G90" s="66"/>
    </row>
  </sheetData>
  <mergeCells count="4">
    <mergeCell ref="A1:E1"/>
    <mergeCell ref="A2:E2"/>
    <mergeCell ref="A3:E3"/>
    <mergeCell ref="B55:B59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2"/>
  <sheetViews>
    <sheetView topLeftCell="A27" zoomScale="79" zoomScaleNormal="79" workbookViewId="0">
      <selection activeCell="F3" sqref="A3:F72"/>
    </sheetView>
  </sheetViews>
  <sheetFormatPr defaultColWidth="9.109375" defaultRowHeight="15" customHeight="1"/>
  <cols>
    <col min="1" max="1" width="4.88671875" style="14" customWidth="1"/>
    <col min="2" max="2" width="16.6640625" style="14" customWidth="1"/>
    <col min="3" max="3" width="13" style="14" customWidth="1"/>
    <col min="4" max="4" width="22.109375" style="15" customWidth="1"/>
    <col min="5" max="5" width="22.109375" style="14" customWidth="1"/>
    <col min="6" max="7" width="9.109375" style="14"/>
    <col min="8" max="16384" width="9.109375" style="2"/>
  </cols>
  <sheetData>
    <row r="1" spans="1:7" s="4" customFormat="1" ht="21">
      <c r="A1" s="23" t="s">
        <v>414</v>
      </c>
      <c r="B1" s="23"/>
      <c r="C1" s="23"/>
      <c r="D1" s="23"/>
      <c r="E1" s="23"/>
      <c r="F1" s="8"/>
      <c r="G1" s="8"/>
    </row>
    <row r="2" spans="1:7" s="4" customFormat="1" ht="21">
      <c r="A2" s="23"/>
      <c r="B2" s="23"/>
      <c r="C2" s="23"/>
      <c r="D2" s="23"/>
      <c r="E2" s="23"/>
      <c r="F2" s="8"/>
      <c r="G2" s="8"/>
    </row>
    <row r="3" spans="1:7" s="4" customFormat="1" ht="21">
      <c r="A3" s="24" t="s">
        <v>56</v>
      </c>
      <c r="B3" s="24"/>
      <c r="C3" s="24"/>
      <c r="D3" s="24"/>
      <c r="E3" s="24"/>
      <c r="F3" s="25"/>
      <c r="G3" s="8"/>
    </row>
    <row r="4" spans="1:7" s="4" customFormat="1" ht="21">
      <c r="A4" s="26" t="s">
        <v>45</v>
      </c>
      <c r="B4" s="27"/>
      <c r="C4" s="27"/>
      <c r="D4" s="28"/>
      <c r="E4" s="27"/>
      <c r="F4" s="25"/>
      <c r="G4" s="8"/>
    </row>
    <row r="5" spans="1:7" s="4" customFormat="1" ht="21">
      <c r="A5" s="29" t="s">
        <v>46</v>
      </c>
      <c r="B5" s="29"/>
      <c r="C5" s="30"/>
      <c r="D5" s="31"/>
      <c r="E5" s="25"/>
      <c r="F5" s="25"/>
      <c r="G5" s="8"/>
    </row>
    <row r="6" spans="1:7" s="3" customFormat="1" ht="30" customHeight="1">
      <c r="A6" s="32"/>
      <c r="B6" s="32"/>
      <c r="C6" s="33"/>
      <c r="D6" s="34" t="s">
        <v>47</v>
      </c>
      <c r="E6" s="34" t="s">
        <v>49</v>
      </c>
      <c r="F6" s="35"/>
      <c r="G6" s="9"/>
    </row>
    <row r="7" spans="1:7" s="5" customFormat="1" ht="88.5" customHeight="1">
      <c r="A7" s="36" t="s">
        <v>0</v>
      </c>
      <c r="B7" s="37" t="s">
        <v>1</v>
      </c>
      <c r="C7" s="38" t="s">
        <v>2</v>
      </c>
      <c r="D7" s="39" t="s">
        <v>48</v>
      </c>
      <c r="E7" s="40" t="s">
        <v>51</v>
      </c>
      <c r="F7" s="41"/>
      <c r="G7" s="10"/>
    </row>
    <row r="8" spans="1:7" s="5" customFormat="1" ht="18" customHeight="1">
      <c r="A8" s="42">
        <v>1</v>
      </c>
      <c r="B8" s="84" t="s">
        <v>415</v>
      </c>
      <c r="C8" s="85" t="s">
        <v>416</v>
      </c>
      <c r="D8" s="45"/>
      <c r="E8" s="46" t="str">
        <f>IF(D8&gt;9,"ผ่าน","ไม่ผ่าน")</f>
        <v>ไม่ผ่าน</v>
      </c>
      <c r="F8" s="41"/>
      <c r="G8" s="10"/>
    </row>
    <row r="9" spans="1:7" s="5" customFormat="1" ht="15.6" customHeight="1">
      <c r="A9" s="45" t="s">
        <v>3</v>
      </c>
      <c r="B9" s="43" t="s">
        <v>417</v>
      </c>
      <c r="C9" s="44" t="s">
        <v>418</v>
      </c>
      <c r="D9" s="45"/>
      <c r="E9" s="46" t="str">
        <f t="shared" ref="E9:E47" si="0">IF(D9&gt;9,"ผ่าน","ไม่ผ่าน")</f>
        <v>ไม่ผ่าน</v>
      </c>
      <c r="F9" s="41"/>
      <c r="G9" s="10"/>
    </row>
    <row r="10" spans="1:7" s="5" customFormat="1" ht="15.6" customHeight="1">
      <c r="A10" s="45" t="s">
        <v>4</v>
      </c>
      <c r="B10" s="47" t="s">
        <v>419</v>
      </c>
      <c r="C10" s="48" t="s">
        <v>420</v>
      </c>
      <c r="D10" s="45"/>
      <c r="E10" s="46" t="str">
        <f t="shared" si="0"/>
        <v>ไม่ผ่าน</v>
      </c>
      <c r="F10" s="41"/>
      <c r="G10" s="10"/>
    </row>
    <row r="11" spans="1:7" s="5" customFormat="1" ht="15.6" customHeight="1">
      <c r="A11" s="45" t="s">
        <v>5</v>
      </c>
      <c r="B11" s="47" t="s">
        <v>59</v>
      </c>
      <c r="C11" s="48" t="s">
        <v>421</v>
      </c>
      <c r="D11" s="45"/>
      <c r="E11" s="46" t="str">
        <f t="shared" si="0"/>
        <v>ไม่ผ่าน</v>
      </c>
      <c r="F11" s="41"/>
      <c r="G11" s="10"/>
    </row>
    <row r="12" spans="1:7" s="5" customFormat="1" ht="15.6" customHeight="1">
      <c r="A12" s="45" t="s">
        <v>6</v>
      </c>
      <c r="B12" s="43" t="s">
        <v>422</v>
      </c>
      <c r="C12" s="44" t="s">
        <v>423</v>
      </c>
      <c r="D12" s="45"/>
      <c r="E12" s="46" t="str">
        <f t="shared" si="0"/>
        <v>ไม่ผ่าน</v>
      </c>
      <c r="F12" s="41"/>
      <c r="G12" s="10"/>
    </row>
    <row r="13" spans="1:7" s="5" customFormat="1" ht="15.6" customHeight="1">
      <c r="A13" s="45" t="s">
        <v>7</v>
      </c>
      <c r="B13" s="47" t="s">
        <v>424</v>
      </c>
      <c r="C13" s="48" t="s">
        <v>425</v>
      </c>
      <c r="D13" s="45"/>
      <c r="E13" s="46" t="str">
        <f t="shared" si="0"/>
        <v>ไม่ผ่าน</v>
      </c>
      <c r="F13" s="41"/>
      <c r="G13" s="10"/>
    </row>
    <row r="14" spans="1:7" s="5" customFormat="1" ht="15.6" customHeight="1">
      <c r="A14" s="45" t="s">
        <v>8</v>
      </c>
      <c r="B14" s="47" t="s">
        <v>426</v>
      </c>
      <c r="C14" s="48" t="s">
        <v>427</v>
      </c>
      <c r="D14" s="45"/>
      <c r="E14" s="46" t="str">
        <f t="shared" si="0"/>
        <v>ไม่ผ่าน</v>
      </c>
      <c r="F14" s="41"/>
      <c r="G14" s="10"/>
    </row>
    <row r="15" spans="1:7" s="5" customFormat="1" ht="15.6" customHeight="1">
      <c r="A15" s="45" t="s">
        <v>9</v>
      </c>
      <c r="B15" s="47" t="s">
        <v>428</v>
      </c>
      <c r="C15" s="48" t="s">
        <v>429</v>
      </c>
      <c r="D15" s="45"/>
      <c r="E15" s="46" t="str">
        <f t="shared" si="0"/>
        <v>ไม่ผ่าน</v>
      </c>
      <c r="F15" s="41"/>
      <c r="G15" s="10"/>
    </row>
    <row r="16" spans="1:7" s="5" customFormat="1" ht="15.6" customHeight="1">
      <c r="A16" s="45" t="s">
        <v>10</v>
      </c>
      <c r="B16" s="43" t="s">
        <v>430</v>
      </c>
      <c r="C16" s="44" t="s">
        <v>258</v>
      </c>
      <c r="D16" s="45"/>
      <c r="E16" s="46" t="str">
        <f t="shared" si="0"/>
        <v>ไม่ผ่าน</v>
      </c>
      <c r="F16" s="41"/>
      <c r="G16" s="10"/>
    </row>
    <row r="17" spans="1:7" s="5" customFormat="1" ht="15.6" customHeight="1">
      <c r="A17" s="45" t="s">
        <v>11</v>
      </c>
      <c r="B17" s="43" t="s">
        <v>431</v>
      </c>
      <c r="C17" s="44" t="s">
        <v>432</v>
      </c>
      <c r="D17" s="45"/>
      <c r="E17" s="46" t="str">
        <f t="shared" si="0"/>
        <v>ไม่ผ่าน</v>
      </c>
      <c r="F17" s="41"/>
      <c r="G17" s="10"/>
    </row>
    <row r="18" spans="1:7" s="5" customFormat="1" ht="15.6" customHeight="1">
      <c r="A18" s="45" t="s">
        <v>12</v>
      </c>
      <c r="B18" s="43" t="s">
        <v>433</v>
      </c>
      <c r="C18" s="44" t="s">
        <v>434</v>
      </c>
      <c r="D18" s="45"/>
      <c r="E18" s="46" t="str">
        <f t="shared" si="0"/>
        <v>ไม่ผ่าน</v>
      </c>
      <c r="F18" s="41"/>
      <c r="G18" s="10"/>
    </row>
    <row r="19" spans="1:7" s="5" customFormat="1" ht="15.6" customHeight="1">
      <c r="A19" s="45" t="s">
        <v>13</v>
      </c>
      <c r="B19" s="43" t="s">
        <v>435</v>
      </c>
      <c r="C19" s="44" t="s">
        <v>436</v>
      </c>
      <c r="D19" s="45"/>
      <c r="E19" s="46" t="str">
        <f t="shared" si="0"/>
        <v>ไม่ผ่าน</v>
      </c>
      <c r="F19" s="41"/>
      <c r="G19" s="10"/>
    </row>
    <row r="20" spans="1:7" s="5" customFormat="1" ht="15.6" customHeight="1">
      <c r="A20" s="45" t="s">
        <v>14</v>
      </c>
      <c r="B20" s="47" t="s">
        <v>437</v>
      </c>
      <c r="C20" s="48" t="s">
        <v>438</v>
      </c>
      <c r="D20" s="45"/>
      <c r="E20" s="46" t="str">
        <f t="shared" si="0"/>
        <v>ไม่ผ่าน</v>
      </c>
      <c r="F20" s="41"/>
      <c r="G20" s="10"/>
    </row>
    <row r="21" spans="1:7" s="5" customFormat="1" ht="15.6" customHeight="1">
      <c r="A21" s="45" t="s">
        <v>15</v>
      </c>
      <c r="B21" s="47" t="s">
        <v>439</v>
      </c>
      <c r="C21" s="48" t="s">
        <v>440</v>
      </c>
      <c r="D21" s="45"/>
      <c r="E21" s="46" t="str">
        <f t="shared" si="0"/>
        <v>ไม่ผ่าน</v>
      </c>
      <c r="F21" s="41"/>
      <c r="G21" s="10"/>
    </row>
    <row r="22" spans="1:7" s="5" customFormat="1" ht="15.6" customHeight="1">
      <c r="A22" s="45" t="s">
        <v>16</v>
      </c>
      <c r="B22" s="47" t="s">
        <v>441</v>
      </c>
      <c r="C22" s="48" t="s">
        <v>442</v>
      </c>
      <c r="D22" s="45"/>
      <c r="E22" s="46" t="str">
        <f t="shared" si="0"/>
        <v>ไม่ผ่าน</v>
      </c>
      <c r="F22" s="41"/>
      <c r="G22" s="10"/>
    </row>
    <row r="23" spans="1:7" s="5" customFormat="1" ht="15.6" customHeight="1">
      <c r="A23" s="45" t="s">
        <v>17</v>
      </c>
      <c r="B23" s="43" t="s">
        <v>443</v>
      </c>
      <c r="C23" s="44" t="s">
        <v>444</v>
      </c>
      <c r="D23" s="45"/>
      <c r="E23" s="46" t="str">
        <f t="shared" si="0"/>
        <v>ไม่ผ่าน</v>
      </c>
      <c r="F23" s="41"/>
      <c r="G23" s="10"/>
    </row>
    <row r="24" spans="1:7" s="5" customFormat="1" ht="15.6" customHeight="1">
      <c r="A24" s="45" t="s">
        <v>18</v>
      </c>
      <c r="B24" s="47" t="s">
        <v>445</v>
      </c>
      <c r="C24" s="48" t="s">
        <v>446</v>
      </c>
      <c r="D24" s="45"/>
      <c r="E24" s="46" t="str">
        <f t="shared" si="0"/>
        <v>ไม่ผ่าน</v>
      </c>
      <c r="F24" s="41"/>
      <c r="G24" s="10"/>
    </row>
    <row r="25" spans="1:7" s="5" customFormat="1" ht="15.6" customHeight="1">
      <c r="A25" s="45" t="s">
        <v>19</v>
      </c>
      <c r="B25" s="47" t="s">
        <v>447</v>
      </c>
      <c r="C25" s="48" t="s">
        <v>448</v>
      </c>
      <c r="D25" s="45"/>
      <c r="E25" s="46" t="str">
        <f t="shared" si="0"/>
        <v>ไม่ผ่าน</v>
      </c>
      <c r="F25" s="41"/>
      <c r="G25" s="10"/>
    </row>
    <row r="26" spans="1:7" s="5" customFormat="1" ht="15.6" customHeight="1">
      <c r="A26" s="45" t="s">
        <v>20</v>
      </c>
      <c r="B26" s="47" t="s">
        <v>89</v>
      </c>
      <c r="C26" s="48" t="s">
        <v>449</v>
      </c>
      <c r="D26" s="45"/>
      <c r="E26" s="46" t="str">
        <f t="shared" si="0"/>
        <v>ไม่ผ่าน</v>
      </c>
      <c r="F26" s="41"/>
      <c r="G26" s="10"/>
    </row>
    <row r="27" spans="1:7" s="5" customFormat="1" ht="15.6" customHeight="1">
      <c r="A27" s="45" t="s">
        <v>21</v>
      </c>
      <c r="B27" s="47" t="s">
        <v>450</v>
      </c>
      <c r="C27" s="48" t="s">
        <v>98</v>
      </c>
      <c r="D27" s="45"/>
      <c r="E27" s="46" t="str">
        <f t="shared" si="0"/>
        <v>ไม่ผ่าน</v>
      </c>
      <c r="F27" s="41"/>
      <c r="G27" s="10"/>
    </row>
    <row r="28" spans="1:7" s="5" customFormat="1" ht="15.6" customHeight="1">
      <c r="A28" s="45" t="s">
        <v>22</v>
      </c>
      <c r="B28" s="47" t="s">
        <v>451</v>
      </c>
      <c r="C28" s="48" t="s">
        <v>452</v>
      </c>
      <c r="D28" s="45"/>
      <c r="E28" s="46" t="str">
        <f t="shared" si="0"/>
        <v>ไม่ผ่าน</v>
      </c>
      <c r="F28" s="41"/>
      <c r="G28" s="10"/>
    </row>
    <row r="29" spans="1:7" s="5" customFormat="1" ht="15.6" customHeight="1">
      <c r="A29" s="45" t="s">
        <v>23</v>
      </c>
      <c r="B29" s="43" t="s">
        <v>453</v>
      </c>
      <c r="C29" s="44" t="s">
        <v>454</v>
      </c>
      <c r="D29" s="45"/>
      <c r="E29" s="46" t="str">
        <f t="shared" si="0"/>
        <v>ไม่ผ่าน</v>
      </c>
      <c r="F29" s="41"/>
      <c r="G29" s="10"/>
    </row>
    <row r="30" spans="1:7" s="5" customFormat="1" ht="15.6" customHeight="1">
      <c r="A30" s="45" t="s">
        <v>24</v>
      </c>
      <c r="B30" s="43" t="s">
        <v>455</v>
      </c>
      <c r="C30" s="44" t="s">
        <v>456</v>
      </c>
      <c r="D30" s="45"/>
      <c r="E30" s="46" t="str">
        <f t="shared" si="0"/>
        <v>ไม่ผ่าน</v>
      </c>
      <c r="F30" s="41"/>
      <c r="G30" s="10"/>
    </row>
    <row r="31" spans="1:7" s="5" customFormat="1" ht="15.6" customHeight="1">
      <c r="A31" s="45" t="s">
        <v>25</v>
      </c>
      <c r="B31" s="43" t="s">
        <v>457</v>
      </c>
      <c r="C31" s="44" t="s">
        <v>458</v>
      </c>
      <c r="D31" s="45"/>
      <c r="E31" s="46" t="str">
        <f t="shared" si="0"/>
        <v>ไม่ผ่าน</v>
      </c>
      <c r="F31" s="41"/>
      <c r="G31" s="10"/>
    </row>
    <row r="32" spans="1:7" s="5" customFormat="1" ht="15.6" customHeight="1">
      <c r="A32" s="45" t="s">
        <v>26</v>
      </c>
      <c r="B32" s="43" t="s">
        <v>459</v>
      </c>
      <c r="C32" s="44" t="s">
        <v>460</v>
      </c>
      <c r="D32" s="45"/>
      <c r="E32" s="46" t="str">
        <f t="shared" si="0"/>
        <v>ไม่ผ่าน</v>
      </c>
      <c r="F32" s="41"/>
      <c r="G32" s="10"/>
    </row>
    <row r="33" spans="1:7" s="5" customFormat="1" ht="15.6" customHeight="1">
      <c r="A33" s="45" t="s">
        <v>27</v>
      </c>
      <c r="B33" s="47" t="s">
        <v>461</v>
      </c>
      <c r="C33" s="48" t="s">
        <v>462</v>
      </c>
      <c r="D33" s="45"/>
      <c r="E33" s="46" t="str">
        <f t="shared" si="0"/>
        <v>ไม่ผ่าน</v>
      </c>
      <c r="F33" s="41"/>
      <c r="G33" s="10"/>
    </row>
    <row r="34" spans="1:7" s="5" customFormat="1" ht="15.6" customHeight="1">
      <c r="A34" s="45" t="s">
        <v>28</v>
      </c>
      <c r="B34" s="43" t="s">
        <v>463</v>
      </c>
      <c r="C34" s="44" t="s">
        <v>464</v>
      </c>
      <c r="D34" s="45"/>
      <c r="E34" s="46" t="str">
        <f t="shared" si="0"/>
        <v>ไม่ผ่าน</v>
      </c>
      <c r="F34" s="41"/>
      <c r="G34" s="10"/>
    </row>
    <row r="35" spans="1:7" s="5" customFormat="1" ht="15.6" customHeight="1">
      <c r="A35" s="45" t="s">
        <v>29</v>
      </c>
      <c r="B35" s="47" t="s">
        <v>465</v>
      </c>
      <c r="C35" s="48" t="s">
        <v>466</v>
      </c>
      <c r="D35" s="45"/>
      <c r="E35" s="46" t="str">
        <f t="shared" si="0"/>
        <v>ไม่ผ่าน</v>
      </c>
      <c r="F35" s="41"/>
      <c r="G35" s="10"/>
    </row>
    <row r="36" spans="1:7" s="5" customFormat="1" ht="15.6" customHeight="1">
      <c r="A36" s="45" t="s">
        <v>30</v>
      </c>
      <c r="B36" s="47" t="s">
        <v>467</v>
      </c>
      <c r="C36" s="48" t="s">
        <v>468</v>
      </c>
      <c r="D36" s="45"/>
      <c r="E36" s="46" t="str">
        <f t="shared" si="0"/>
        <v>ไม่ผ่าน</v>
      </c>
      <c r="F36" s="41"/>
      <c r="G36" s="10"/>
    </row>
    <row r="37" spans="1:7" s="5" customFormat="1" ht="15.6" customHeight="1">
      <c r="A37" s="45" t="s">
        <v>31</v>
      </c>
      <c r="B37" s="47" t="s">
        <v>469</v>
      </c>
      <c r="C37" s="48" t="s">
        <v>470</v>
      </c>
      <c r="D37" s="45"/>
      <c r="E37" s="46" t="str">
        <f t="shared" si="0"/>
        <v>ไม่ผ่าน</v>
      </c>
      <c r="F37" s="41"/>
      <c r="G37" s="10"/>
    </row>
    <row r="38" spans="1:7" s="5" customFormat="1" ht="15.6" customHeight="1">
      <c r="A38" s="45" t="s">
        <v>32</v>
      </c>
      <c r="B38" s="47" t="s">
        <v>471</v>
      </c>
      <c r="C38" s="48" t="s">
        <v>472</v>
      </c>
      <c r="D38" s="45"/>
      <c r="E38" s="46" t="str">
        <f t="shared" si="0"/>
        <v>ไม่ผ่าน</v>
      </c>
      <c r="F38" s="41"/>
      <c r="G38" s="10"/>
    </row>
    <row r="39" spans="1:7" s="5" customFormat="1" ht="15.6" customHeight="1">
      <c r="A39" s="45" t="s">
        <v>33</v>
      </c>
      <c r="B39" s="47" t="s">
        <v>473</v>
      </c>
      <c r="C39" s="48" t="s">
        <v>474</v>
      </c>
      <c r="D39" s="45"/>
      <c r="E39" s="46" t="str">
        <f t="shared" si="0"/>
        <v>ไม่ผ่าน</v>
      </c>
      <c r="F39" s="41"/>
      <c r="G39" s="10"/>
    </row>
    <row r="40" spans="1:7" s="5" customFormat="1" ht="15.6" customHeight="1">
      <c r="A40" s="45" t="s">
        <v>34</v>
      </c>
      <c r="B40" s="47" t="s">
        <v>251</v>
      </c>
      <c r="C40" s="48" t="s">
        <v>475</v>
      </c>
      <c r="D40" s="45"/>
      <c r="E40" s="46" t="str">
        <f t="shared" si="0"/>
        <v>ไม่ผ่าน</v>
      </c>
      <c r="F40" s="41"/>
      <c r="G40" s="10"/>
    </row>
    <row r="41" spans="1:7" s="5" customFormat="1" ht="15.6" customHeight="1">
      <c r="A41" s="45" t="s">
        <v>35</v>
      </c>
      <c r="B41" s="47" t="s">
        <v>476</v>
      </c>
      <c r="C41" s="48" t="s">
        <v>477</v>
      </c>
      <c r="D41" s="45"/>
      <c r="E41" s="46" t="str">
        <f t="shared" si="0"/>
        <v>ไม่ผ่าน</v>
      </c>
      <c r="F41" s="41"/>
      <c r="G41" s="10"/>
    </row>
    <row r="42" spans="1:7" s="5" customFormat="1" ht="15.6" customHeight="1">
      <c r="A42" s="45" t="s">
        <v>36</v>
      </c>
      <c r="B42" s="47" t="s">
        <v>478</v>
      </c>
      <c r="C42" s="48" t="s">
        <v>479</v>
      </c>
      <c r="D42" s="45"/>
      <c r="E42" s="46" t="str">
        <f t="shared" si="0"/>
        <v>ไม่ผ่าน</v>
      </c>
      <c r="F42" s="41"/>
      <c r="G42" s="10"/>
    </row>
    <row r="43" spans="1:7" s="5" customFormat="1" ht="15.6" customHeight="1">
      <c r="A43" s="45" t="s">
        <v>37</v>
      </c>
      <c r="B43" s="47" t="s">
        <v>480</v>
      </c>
      <c r="C43" s="48" t="s">
        <v>481</v>
      </c>
      <c r="D43" s="51"/>
      <c r="E43" s="46" t="str">
        <f t="shared" si="0"/>
        <v>ไม่ผ่าน</v>
      </c>
      <c r="F43" s="41"/>
      <c r="G43" s="10"/>
    </row>
    <row r="44" spans="1:7" s="5" customFormat="1" ht="15.6" customHeight="1">
      <c r="A44" s="45" t="s">
        <v>38</v>
      </c>
      <c r="B44" s="47" t="s">
        <v>482</v>
      </c>
      <c r="C44" s="48" t="s">
        <v>483</v>
      </c>
      <c r="D44" s="45"/>
      <c r="E44" s="46" t="str">
        <f t="shared" si="0"/>
        <v>ไม่ผ่าน</v>
      </c>
      <c r="F44" s="41"/>
      <c r="G44" s="10"/>
    </row>
    <row r="45" spans="1:7" s="5" customFormat="1" ht="15.6" customHeight="1">
      <c r="A45" s="45" t="s">
        <v>39</v>
      </c>
      <c r="B45" s="47" t="s">
        <v>484</v>
      </c>
      <c r="C45" s="48" t="s">
        <v>485</v>
      </c>
      <c r="D45" s="45"/>
      <c r="E45" s="46" t="str">
        <f t="shared" si="0"/>
        <v>ไม่ผ่าน</v>
      </c>
      <c r="F45" s="41"/>
      <c r="G45" s="10"/>
    </row>
    <row r="46" spans="1:7" s="5" customFormat="1" ht="15.6" customHeight="1">
      <c r="A46" s="45" t="s">
        <v>40</v>
      </c>
      <c r="B46" s="47" t="s">
        <v>486</v>
      </c>
      <c r="C46" s="48" t="s">
        <v>487</v>
      </c>
      <c r="D46" s="41"/>
      <c r="E46" s="46" t="str">
        <f t="shared" si="0"/>
        <v>ไม่ผ่าน</v>
      </c>
      <c r="F46" s="41"/>
      <c r="G46" s="10"/>
    </row>
    <row r="47" spans="1:7" s="5" customFormat="1" ht="15.6" customHeight="1">
      <c r="A47" s="45" t="s">
        <v>41</v>
      </c>
      <c r="B47" s="47" t="s">
        <v>488</v>
      </c>
      <c r="C47" s="48" t="s">
        <v>489</v>
      </c>
      <c r="D47" s="45"/>
      <c r="E47" s="46" t="str">
        <f t="shared" si="0"/>
        <v>ไม่ผ่าน</v>
      </c>
      <c r="F47" s="41"/>
      <c r="G47" s="10"/>
    </row>
    <row r="48" spans="1:7" s="5" customFormat="1" ht="15.6" customHeight="1">
      <c r="A48" s="45" t="s">
        <v>42</v>
      </c>
      <c r="B48" s="47" t="s">
        <v>490</v>
      </c>
      <c r="C48" s="48" t="s">
        <v>491</v>
      </c>
      <c r="D48" s="57" t="s">
        <v>710</v>
      </c>
      <c r="E48" s="58">
        <f ca="1">COUNTIF(E8:E48,"ผ่าน")</f>
        <v>0</v>
      </c>
      <c r="F48" s="41"/>
      <c r="G48" s="10"/>
    </row>
    <row r="49" spans="1:7" s="5" customFormat="1" ht="15.6" customHeight="1">
      <c r="A49" s="54"/>
      <c r="B49" s="55" t="s">
        <v>43</v>
      </c>
      <c r="C49" s="56"/>
      <c r="D49" s="57" t="s">
        <v>711</v>
      </c>
      <c r="E49" s="58">
        <f ca="1">COUNTIF(E8:E48,"ไม่ผ่าน")</f>
        <v>0</v>
      </c>
      <c r="F49" s="41"/>
      <c r="G49" s="10"/>
    </row>
    <row r="50" spans="1:7" s="6" customFormat="1" ht="15.6" customHeight="1">
      <c r="A50" s="59"/>
      <c r="B50" s="60" t="s">
        <v>44</v>
      </c>
      <c r="C50" s="60"/>
      <c r="D50" s="86"/>
      <c r="E50" s="57"/>
      <c r="F50" s="61"/>
      <c r="G50" s="11"/>
    </row>
    <row r="51" spans="1:7" s="1" customFormat="1" ht="15.75" customHeight="1">
      <c r="A51" s="64"/>
      <c r="B51" s="41"/>
      <c r="C51" s="41"/>
      <c r="D51" s="65"/>
      <c r="E51" s="41"/>
      <c r="F51" s="74"/>
      <c r="G51" s="13"/>
    </row>
    <row r="52" spans="1:7" ht="22.5" customHeight="1">
      <c r="A52" s="64"/>
      <c r="B52" s="61" t="s">
        <v>50</v>
      </c>
      <c r="C52" s="41"/>
      <c r="D52" s="65"/>
      <c r="E52" s="41"/>
      <c r="F52" s="66"/>
    </row>
    <row r="53" spans="1:7" ht="15" customHeight="1">
      <c r="A53" s="64"/>
      <c r="B53" s="41"/>
      <c r="C53" s="41" t="s">
        <v>52</v>
      </c>
      <c r="D53" s="65"/>
      <c r="E53" s="41"/>
      <c r="F53" s="66"/>
    </row>
    <row r="54" spans="1:7" ht="15" customHeight="1">
      <c r="A54" s="64"/>
      <c r="B54" s="41"/>
      <c r="C54" s="41"/>
      <c r="D54" s="65" t="s">
        <v>53</v>
      </c>
      <c r="E54" s="41"/>
      <c r="F54" s="66"/>
    </row>
    <row r="55" spans="1:7" ht="15" customHeight="1">
      <c r="A55" s="64"/>
      <c r="B55" s="41"/>
      <c r="C55" s="41"/>
      <c r="D55" s="65" t="s">
        <v>54</v>
      </c>
      <c r="E55" s="41"/>
      <c r="F55" s="66"/>
    </row>
    <row r="56" spans="1:7" ht="15" customHeight="1">
      <c r="A56" s="66"/>
      <c r="B56" s="66"/>
      <c r="C56" s="66"/>
      <c r="D56" s="67"/>
      <c r="E56" s="66"/>
      <c r="F56" s="66"/>
    </row>
    <row r="57" spans="1:7" ht="15" customHeight="1">
      <c r="A57" s="66"/>
      <c r="B57" s="87" t="s">
        <v>712</v>
      </c>
      <c r="C57" s="57" t="s">
        <v>47</v>
      </c>
      <c r="D57" s="57" t="s">
        <v>713</v>
      </c>
      <c r="E57" s="69" t="s">
        <v>714</v>
      </c>
      <c r="F57" s="66"/>
    </row>
    <row r="58" spans="1:7" ht="15" customHeight="1">
      <c r="A58" s="66"/>
      <c r="B58" s="88"/>
      <c r="C58" s="45" t="s">
        <v>715</v>
      </c>
      <c r="D58" s="45" t="s">
        <v>716</v>
      </c>
      <c r="E58" s="46">
        <f>COUNTIF(D8:D49,"&lt;=9")</f>
        <v>0</v>
      </c>
      <c r="F58" s="66"/>
    </row>
    <row r="59" spans="1:7" ht="15" customHeight="1">
      <c r="A59" s="66"/>
      <c r="B59" s="88"/>
      <c r="C59" s="65" t="s">
        <v>717</v>
      </c>
      <c r="D59" s="45" t="s">
        <v>718</v>
      </c>
      <c r="E59" s="46">
        <f>SUMPRODUCT((D8:D49&gt;=10)*(D8:D49&lt;=13))</f>
        <v>0</v>
      </c>
      <c r="F59" s="66"/>
    </row>
    <row r="60" spans="1:7" ht="15" customHeight="1">
      <c r="A60" s="66"/>
      <c r="B60" s="88"/>
      <c r="C60" s="45" t="s">
        <v>719</v>
      </c>
      <c r="D60" s="45" t="s">
        <v>720</v>
      </c>
      <c r="E60" s="46">
        <f>SUMPRODUCT((D8:D49&gt;=14)*(D8:D49&lt;=16))</f>
        <v>0</v>
      </c>
      <c r="F60" s="66"/>
    </row>
    <row r="61" spans="1:7" ht="15" customHeight="1">
      <c r="A61" s="66"/>
      <c r="B61" s="89"/>
      <c r="C61" s="45" t="s">
        <v>721</v>
      </c>
      <c r="D61" s="45" t="s">
        <v>722</v>
      </c>
      <c r="E61" s="46">
        <f>COUNTIF(D8:D49,"&gt;=17")</f>
        <v>0</v>
      </c>
      <c r="F61" s="66"/>
    </row>
    <row r="62" spans="1:7" ht="15" customHeight="1">
      <c r="A62" s="66"/>
      <c r="B62" s="66"/>
      <c r="C62" s="66"/>
      <c r="D62" s="67"/>
      <c r="E62" s="66"/>
      <c r="F62" s="66"/>
    </row>
    <row r="63" spans="1:7" ht="15" customHeight="1">
      <c r="A63" s="66"/>
      <c r="B63" s="66"/>
      <c r="C63" s="66"/>
      <c r="D63" s="67"/>
      <c r="E63" s="66"/>
      <c r="F63" s="66"/>
    </row>
    <row r="64" spans="1:7" ht="15" customHeight="1">
      <c r="A64" s="66"/>
      <c r="B64" s="66"/>
      <c r="C64" s="66"/>
      <c r="D64" s="67"/>
      <c r="E64" s="66"/>
      <c r="F64" s="66"/>
    </row>
    <row r="65" spans="1:6" ht="15" customHeight="1">
      <c r="A65" s="66"/>
      <c r="B65" s="66"/>
      <c r="C65" s="66"/>
      <c r="D65" s="67"/>
      <c r="E65" s="66"/>
      <c r="F65" s="66"/>
    </row>
    <row r="66" spans="1:6" ht="15" customHeight="1">
      <c r="A66" s="66"/>
      <c r="B66" s="66"/>
      <c r="C66" s="66"/>
      <c r="D66" s="67"/>
      <c r="E66" s="66"/>
      <c r="F66" s="66"/>
    </row>
    <row r="67" spans="1:6" ht="15" customHeight="1">
      <c r="A67" s="66"/>
      <c r="B67" s="66"/>
      <c r="C67" s="66"/>
      <c r="D67" s="67"/>
      <c r="E67" s="66"/>
      <c r="F67" s="66"/>
    </row>
    <row r="68" spans="1:6" ht="15" customHeight="1">
      <c r="A68" s="66"/>
      <c r="B68" s="66"/>
      <c r="C68" s="66"/>
      <c r="D68" s="67"/>
      <c r="E68" s="66"/>
      <c r="F68" s="66"/>
    </row>
    <row r="69" spans="1:6" ht="15" customHeight="1">
      <c r="A69" s="66"/>
      <c r="B69" s="66"/>
      <c r="C69" s="66"/>
      <c r="D69" s="67"/>
      <c r="E69" s="66"/>
      <c r="F69" s="66"/>
    </row>
    <row r="70" spans="1:6" ht="15" customHeight="1">
      <c r="A70" s="66"/>
      <c r="B70" s="66"/>
      <c r="C70" s="66"/>
      <c r="D70" s="67"/>
      <c r="E70" s="66"/>
      <c r="F70" s="66"/>
    </row>
    <row r="71" spans="1:6" ht="15" customHeight="1">
      <c r="A71" s="66"/>
      <c r="B71" s="66"/>
      <c r="C71" s="66"/>
      <c r="D71" s="67"/>
      <c r="E71" s="66"/>
      <c r="F71" s="66"/>
    </row>
    <row r="72" spans="1:6" ht="15" customHeight="1">
      <c r="A72" s="66"/>
      <c r="B72" s="66"/>
      <c r="C72" s="66"/>
      <c r="D72" s="67"/>
      <c r="E72" s="66"/>
      <c r="F72" s="66"/>
    </row>
  </sheetData>
  <mergeCells count="4">
    <mergeCell ref="A1:E1"/>
    <mergeCell ref="A2:E2"/>
    <mergeCell ref="A3:E3"/>
    <mergeCell ref="B57:B61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9"/>
  <sheetViews>
    <sheetView view="pageLayout" topLeftCell="A46" zoomScale="75" zoomScaleNormal="100" zoomScalePageLayoutView="75" workbookViewId="0">
      <selection activeCell="G2" sqref="A2:G79"/>
    </sheetView>
  </sheetViews>
  <sheetFormatPr defaultColWidth="9.109375" defaultRowHeight="15" customHeight="1"/>
  <cols>
    <col min="1" max="1" width="4.88671875" style="14" customWidth="1"/>
    <col min="2" max="2" width="16.6640625" style="14" customWidth="1"/>
    <col min="3" max="3" width="13" style="14" customWidth="1"/>
    <col min="4" max="4" width="22.109375" style="15" customWidth="1"/>
    <col min="5" max="5" width="22.109375" style="14" customWidth="1"/>
    <col min="6" max="7" width="9.109375" style="14"/>
    <col min="8" max="16384" width="9.109375" style="2"/>
  </cols>
  <sheetData>
    <row r="1" spans="1:7" s="4" customFormat="1" ht="21">
      <c r="A1" s="23" t="s">
        <v>492</v>
      </c>
      <c r="B1" s="23"/>
      <c r="C1" s="23"/>
      <c r="D1" s="23"/>
      <c r="E1" s="23"/>
      <c r="F1" s="8"/>
      <c r="G1" s="8"/>
    </row>
    <row r="2" spans="1:7" s="4" customFormat="1" ht="21">
      <c r="A2" s="24"/>
      <c r="B2" s="24"/>
      <c r="C2" s="24"/>
      <c r="D2" s="24"/>
      <c r="E2" s="24"/>
      <c r="F2" s="25"/>
      <c r="G2" s="25"/>
    </row>
    <row r="3" spans="1:7" s="4" customFormat="1" ht="21">
      <c r="A3" s="24" t="s">
        <v>56</v>
      </c>
      <c r="B3" s="24"/>
      <c r="C3" s="24"/>
      <c r="D3" s="24"/>
      <c r="E3" s="24"/>
      <c r="F3" s="25"/>
      <c r="G3" s="25"/>
    </row>
    <row r="4" spans="1:7" s="4" customFormat="1" ht="21">
      <c r="A4" s="26" t="s">
        <v>45</v>
      </c>
      <c r="B4" s="27"/>
      <c r="C4" s="27"/>
      <c r="D4" s="28"/>
      <c r="E4" s="27"/>
      <c r="F4" s="25"/>
      <c r="G4" s="25"/>
    </row>
    <row r="5" spans="1:7" s="4" customFormat="1" ht="21">
      <c r="A5" s="29" t="s">
        <v>46</v>
      </c>
      <c r="B5" s="29"/>
      <c r="C5" s="30"/>
      <c r="D5" s="31"/>
      <c r="E5" s="25"/>
      <c r="F5" s="25"/>
      <c r="G5" s="25"/>
    </row>
    <row r="6" spans="1:7" s="3" customFormat="1" ht="30" customHeight="1">
      <c r="A6" s="32"/>
      <c r="B6" s="32"/>
      <c r="C6" s="33"/>
      <c r="D6" s="34" t="s">
        <v>47</v>
      </c>
      <c r="E6" s="34" t="s">
        <v>49</v>
      </c>
      <c r="F6" s="35"/>
      <c r="G6" s="35"/>
    </row>
    <row r="7" spans="1:7" s="5" customFormat="1" ht="88.5" customHeight="1">
      <c r="A7" s="36" t="s">
        <v>0</v>
      </c>
      <c r="B7" s="37" t="s">
        <v>1</v>
      </c>
      <c r="C7" s="38" t="s">
        <v>2</v>
      </c>
      <c r="D7" s="39" t="s">
        <v>48</v>
      </c>
      <c r="E7" s="40" t="s">
        <v>51</v>
      </c>
      <c r="F7" s="41"/>
      <c r="G7" s="41"/>
    </row>
    <row r="8" spans="1:7" s="5" customFormat="1" ht="18" customHeight="1">
      <c r="A8" s="42">
        <v>1</v>
      </c>
      <c r="B8" s="47" t="s">
        <v>493</v>
      </c>
      <c r="C8" s="48" t="s">
        <v>494</v>
      </c>
      <c r="D8" s="45"/>
      <c r="E8" s="46" t="str">
        <f>IF(D8&gt;9,"ผ่าน","ไม่ผ่าน")</f>
        <v>ไม่ผ่าน</v>
      </c>
      <c r="F8" s="41"/>
      <c r="G8" s="41"/>
    </row>
    <row r="9" spans="1:7" s="5" customFormat="1" ht="15.6" customHeight="1">
      <c r="A9" s="45" t="s">
        <v>3</v>
      </c>
      <c r="B9" s="43" t="s">
        <v>495</v>
      </c>
      <c r="C9" s="44" t="s">
        <v>496</v>
      </c>
      <c r="D9" s="45"/>
      <c r="E9" s="46" t="str">
        <f t="shared" ref="E9:E45" si="0">IF(D9&gt;9,"ผ่าน","ไม่ผ่าน")</f>
        <v>ไม่ผ่าน</v>
      </c>
      <c r="F9" s="41"/>
      <c r="G9" s="41"/>
    </row>
    <row r="10" spans="1:7" s="5" customFormat="1" ht="15.6" customHeight="1">
      <c r="A10" s="45" t="s">
        <v>4</v>
      </c>
      <c r="B10" s="43" t="s">
        <v>497</v>
      </c>
      <c r="C10" s="44" t="s">
        <v>498</v>
      </c>
      <c r="D10" s="45"/>
      <c r="E10" s="46" t="str">
        <f t="shared" si="0"/>
        <v>ไม่ผ่าน</v>
      </c>
      <c r="F10" s="41"/>
      <c r="G10" s="41"/>
    </row>
    <row r="11" spans="1:7" s="5" customFormat="1" ht="15.6" customHeight="1">
      <c r="A11" s="45" t="s">
        <v>5</v>
      </c>
      <c r="B11" s="47" t="s">
        <v>499</v>
      </c>
      <c r="C11" s="48" t="s">
        <v>500</v>
      </c>
      <c r="D11" s="45"/>
      <c r="E11" s="46" t="str">
        <f t="shared" si="0"/>
        <v>ไม่ผ่าน</v>
      </c>
      <c r="F11" s="41"/>
      <c r="G11" s="41"/>
    </row>
    <row r="12" spans="1:7" s="5" customFormat="1" ht="15.6" customHeight="1">
      <c r="A12" s="45" t="s">
        <v>6</v>
      </c>
      <c r="B12" s="47" t="s">
        <v>501</v>
      </c>
      <c r="C12" s="48" t="s">
        <v>502</v>
      </c>
      <c r="D12" s="45"/>
      <c r="E12" s="46" t="str">
        <f t="shared" si="0"/>
        <v>ไม่ผ่าน</v>
      </c>
      <c r="F12" s="41"/>
      <c r="G12" s="41"/>
    </row>
    <row r="13" spans="1:7" s="5" customFormat="1" ht="15.6" customHeight="1">
      <c r="A13" s="45" t="s">
        <v>7</v>
      </c>
      <c r="B13" s="47" t="s">
        <v>182</v>
      </c>
      <c r="C13" s="48" t="s">
        <v>503</v>
      </c>
      <c r="D13" s="45"/>
      <c r="E13" s="46" t="str">
        <f t="shared" si="0"/>
        <v>ไม่ผ่าน</v>
      </c>
      <c r="F13" s="41"/>
      <c r="G13" s="41"/>
    </row>
    <row r="14" spans="1:7" s="5" customFormat="1" ht="15.6" customHeight="1">
      <c r="A14" s="45" t="s">
        <v>8</v>
      </c>
      <c r="B14" s="47" t="s">
        <v>367</v>
      </c>
      <c r="C14" s="48" t="s">
        <v>504</v>
      </c>
      <c r="D14" s="45"/>
      <c r="E14" s="46" t="str">
        <f t="shared" si="0"/>
        <v>ไม่ผ่าน</v>
      </c>
      <c r="F14" s="41"/>
      <c r="G14" s="41"/>
    </row>
    <row r="15" spans="1:7" s="5" customFormat="1" ht="15.6" customHeight="1">
      <c r="A15" s="45" t="s">
        <v>9</v>
      </c>
      <c r="B15" s="47" t="s">
        <v>505</v>
      </c>
      <c r="C15" s="48" t="s">
        <v>506</v>
      </c>
      <c r="D15" s="45"/>
      <c r="E15" s="46" t="str">
        <f t="shared" si="0"/>
        <v>ไม่ผ่าน</v>
      </c>
      <c r="F15" s="41"/>
      <c r="G15" s="41"/>
    </row>
    <row r="16" spans="1:7" s="5" customFormat="1" ht="15.6" customHeight="1">
      <c r="A16" s="45" t="s">
        <v>10</v>
      </c>
      <c r="B16" s="43" t="s">
        <v>387</v>
      </c>
      <c r="C16" s="44" t="s">
        <v>507</v>
      </c>
      <c r="D16" s="45"/>
      <c r="E16" s="46" t="str">
        <f t="shared" si="0"/>
        <v>ไม่ผ่าน</v>
      </c>
      <c r="F16" s="41"/>
      <c r="G16" s="41"/>
    </row>
    <row r="17" spans="1:7" s="5" customFormat="1" ht="15.6" customHeight="1">
      <c r="A17" s="45" t="s">
        <v>11</v>
      </c>
      <c r="B17" s="43" t="s">
        <v>508</v>
      </c>
      <c r="C17" s="44" t="s">
        <v>509</v>
      </c>
      <c r="D17" s="45"/>
      <c r="E17" s="46" t="str">
        <f t="shared" si="0"/>
        <v>ไม่ผ่าน</v>
      </c>
      <c r="F17" s="41"/>
      <c r="G17" s="41"/>
    </row>
    <row r="18" spans="1:7" s="5" customFormat="1" ht="15.6" customHeight="1">
      <c r="A18" s="45" t="s">
        <v>12</v>
      </c>
      <c r="B18" s="43" t="s">
        <v>510</v>
      </c>
      <c r="C18" s="44" t="s">
        <v>511</v>
      </c>
      <c r="D18" s="45"/>
      <c r="E18" s="46" t="str">
        <f t="shared" si="0"/>
        <v>ไม่ผ่าน</v>
      </c>
      <c r="F18" s="41"/>
      <c r="G18" s="41"/>
    </row>
    <row r="19" spans="1:7" s="5" customFormat="1" ht="15.6" customHeight="1">
      <c r="A19" s="45" t="s">
        <v>13</v>
      </c>
      <c r="B19" s="47" t="s">
        <v>512</v>
      </c>
      <c r="C19" s="48" t="s">
        <v>513</v>
      </c>
      <c r="D19" s="45"/>
      <c r="E19" s="46" t="str">
        <f t="shared" si="0"/>
        <v>ไม่ผ่าน</v>
      </c>
      <c r="F19" s="41"/>
      <c r="G19" s="41"/>
    </row>
    <row r="20" spans="1:7" s="5" customFormat="1" ht="15.6" customHeight="1">
      <c r="A20" s="45" t="s">
        <v>14</v>
      </c>
      <c r="B20" s="43" t="s">
        <v>514</v>
      </c>
      <c r="C20" s="44" t="s">
        <v>515</v>
      </c>
      <c r="D20" s="45"/>
      <c r="E20" s="46" t="str">
        <f t="shared" si="0"/>
        <v>ไม่ผ่าน</v>
      </c>
      <c r="F20" s="41"/>
      <c r="G20" s="41"/>
    </row>
    <row r="21" spans="1:7" s="5" customFormat="1" ht="15.6" customHeight="1">
      <c r="A21" s="45" t="s">
        <v>15</v>
      </c>
      <c r="B21" s="43" t="s">
        <v>516</v>
      </c>
      <c r="C21" s="44" t="s">
        <v>481</v>
      </c>
      <c r="D21" s="45"/>
      <c r="E21" s="46" t="str">
        <f t="shared" si="0"/>
        <v>ไม่ผ่าน</v>
      </c>
      <c r="F21" s="41"/>
      <c r="G21" s="41"/>
    </row>
    <row r="22" spans="1:7" s="5" customFormat="1" ht="15.6" customHeight="1">
      <c r="A22" s="45" t="s">
        <v>16</v>
      </c>
      <c r="B22" s="47" t="s">
        <v>517</v>
      </c>
      <c r="C22" s="48" t="s">
        <v>518</v>
      </c>
      <c r="D22" s="45"/>
      <c r="E22" s="46" t="str">
        <f t="shared" si="0"/>
        <v>ไม่ผ่าน</v>
      </c>
      <c r="F22" s="41"/>
      <c r="G22" s="41"/>
    </row>
    <row r="23" spans="1:7" s="5" customFormat="1" ht="15.6" customHeight="1">
      <c r="A23" s="45" t="s">
        <v>17</v>
      </c>
      <c r="B23" s="47" t="s">
        <v>93</v>
      </c>
      <c r="C23" s="48" t="s">
        <v>345</v>
      </c>
      <c r="D23" s="45"/>
      <c r="E23" s="46" t="str">
        <f t="shared" si="0"/>
        <v>ไม่ผ่าน</v>
      </c>
      <c r="F23" s="41"/>
      <c r="G23" s="41"/>
    </row>
    <row r="24" spans="1:7" s="5" customFormat="1" ht="15.6" customHeight="1">
      <c r="A24" s="45" t="s">
        <v>18</v>
      </c>
      <c r="B24" s="47" t="s">
        <v>519</v>
      </c>
      <c r="C24" s="48" t="s">
        <v>520</v>
      </c>
      <c r="D24" s="45"/>
      <c r="E24" s="46" t="str">
        <f t="shared" si="0"/>
        <v>ไม่ผ่าน</v>
      </c>
      <c r="F24" s="41"/>
      <c r="G24" s="41"/>
    </row>
    <row r="25" spans="1:7" s="5" customFormat="1" ht="15.6" customHeight="1">
      <c r="A25" s="45" t="s">
        <v>19</v>
      </c>
      <c r="B25" s="43" t="s">
        <v>521</v>
      </c>
      <c r="C25" s="44" t="s">
        <v>522</v>
      </c>
      <c r="D25" s="45"/>
      <c r="E25" s="46" t="str">
        <f t="shared" si="0"/>
        <v>ไม่ผ่าน</v>
      </c>
      <c r="F25" s="41"/>
      <c r="G25" s="41"/>
    </row>
    <row r="26" spans="1:7" s="5" customFormat="1" ht="15.6" customHeight="1">
      <c r="A26" s="45" t="s">
        <v>20</v>
      </c>
      <c r="B26" s="43" t="s">
        <v>156</v>
      </c>
      <c r="C26" s="44" t="s">
        <v>523</v>
      </c>
      <c r="D26" s="45"/>
      <c r="E26" s="46" t="str">
        <f t="shared" si="0"/>
        <v>ไม่ผ่าน</v>
      </c>
      <c r="F26" s="41"/>
      <c r="G26" s="41"/>
    </row>
    <row r="27" spans="1:7" s="5" customFormat="1" ht="15.6" customHeight="1">
      <c r="A27" s="45" t="s">
        <v>21</v>
      </c>
      <c r="B27" s="43" t="s">
        <v>524</v>
      </c>
      <c r="C27" s="44" t="s">
        <v>525</v>
      </c>
      <c r="D27" s="45"/>
      <c r="E27" s="46" t="str">
        <f t="shared" si="0"/>
        <v>ไม่ผ่าน</v>
      </c>
      <c r="F27" s="41"/>
      <c r="G27" s="41"/>
    </row>
    <row r="28" spans="1:7" s="5" customFormat="1" ht="15.6" customHeight="1">
      <c r="A28" s="45" t="s">
        <v>22</v>
      </c>
      <c r="B28" s="43" t="s">
        <v>526</v>
      </c>
      <c r="C28" s="44" t="s">
        <v>527</v>
      </c>
      <c r="D28" s="45"/>
      <c r="E28" s="46" t="str">
        <f t="shared" si="0"/>
        <v>ไม่ผ่าน</v>
      </c>
      <c r="F28" s="41"/>
      <c r="G28" s="41"/>
    </row>
    <row r="29" spans="1:7" s="5" customFormat="1" ht="15.6" customHeight="1">
      <c r="A29" s="45" t="s">
        <v>23</v>
      </c>
      <c r="B29" s="43" t="s">
        <v>528</v>
      </c>
      <c r="C29" s="44" t="s">
        <v>529</v>
      </c>
      <c r="D29" s="45"/>
      <c r="E29" s="46" t="str">
        <f t="shared" si="0"/>
        <v>ไม่ผ่าน</v>
      </c>
      <c r="F29" s="41"/>
      <c r="G29" s="41"/>
    </row>
    <row r="30" spans="1:7" s="5" customFormat="1" ht="15.6" customHeight="1">
      <c r="A30" s="45" t="s">
        <v>24</v>
      </c>
      <c r="B30" s="43" t="s">
        <v>530</v>
      </c>
      <c r="C30" s="44" t="s">
        <v>531</v>
      </c>
      <c r="D30" s="45"/>
      <c r="E30" s="46" t="str">
        <f t="shared" si="0"/>
        <v>ไม่ผ่าน</v>
      </c>
      <c r="F30" s="41"/>
      <c r="G30" s="41"/>
    </row>
    <row r="31" spans="1:7" s="5" customFormat="1" ht="15.6" customHeight="1">
      <c r="A31" s="45" t="s">
        <v>25</v>
      </c>
      <c r="B31" s="47" t="s">
        <v>532</v>
      </c>
      <c r="C31" s="48" t="s">
        <v>533</v>
      </c>
      <c r="D31" s="45"/>
      <c r="E31" s="46" t="str">
        <f t="shared" si="0"/>
        <v>ไม่ผ่าน</v>
      </c>
      <c r="F31" s="41"/>
      <c r="G31" s="41"/>
    </row>
    <row r="32" spans="1:7" s="5" customFormat="1" ht="15.6" customHeight="1">
      <c r="A32" s="45" t="s">
        <v>26</v>
      </c>
      <c r="B32" s="47" t="s">
        <v>99</v>
      </c>
      <c r="C32" s="48" t="s">
        <v>534</v>
      </c>
      <c r="D32" s="45"/>
      <c r="E32" s="46" t="str">
        <f t="shared" si="0"/>
        <v>ไม่ผ่าน</v>
      </c>
      <c r="F32" s="41"/>
      <c r="G32" s="41"/>
    </row>
    <row r="33" spans="1:7" s="5" customFormat="1" ht="15.6" customHeight="1">
      <c r="A33" s="45" t="s">
        <v>27</v>
      </c>
      <c r="B33" s="47" t="s">
        <v>117</v>
      </c>
      <c r="C33" s="48" t="s">
        <v>535</v>
      </c>
      <c r="D33" s="45"/>
      <c r="E33" s="46" t="str">
        <f t="shared" si="0"/>
        <v>ไม่ผ่าน</v>
      </c>
      <c r="F33" s="41"/>
      <c r="G33" s="41"/>
    </row>
    <row r="34" spans="1:7" s="5" customFormat="1" ht="15.6" customHeight="1">
      <c r="A34" s="45" t="s">
        <v>28</v>
      </c>
      <c r="B34" s="47" t="s">
        <v>536</v>
      </c>
      <c r="C34" s="48" t="s">
        <v>537</v>
      </c>
      <c r="D34" s="45"/>
      <c r="E34" s="46" t="str">
        <f t="shared" si="0"/>
        <v>ไม่ผ่าน</v>
      </c>
      <c r="F34" s="41"/>
      <c r="G34" s="41"/>
    </row>
    <row r="35" spans="1:7" s="5" customFormat="1" ht="15.6" customHeight="1">
      <c r="A35" s="45" t="s">
        <v>29</v>
      </c>
      <c r="B35" s="47" t="s">
        <v>538</v>
      </c>
      <c r="C35" s="48" t="s">
        <v>539</v>
      </c>
      <c r="D35" s="45"/>
      <c r="E35" s="46" t="str">
        <f t="shared" si="0"/>
        <v>ไม่ผ่าน</v>
      </c>
      <c r="F35" s="41"/>
      <c r="G35" s="41"/>
    </row>
    <row r="36" spans="1:7" s="5" customFormat="1" ht="15.6" customHeight="1">
      <c r="A36" s="45" t="s">
        <v>30</v>
      </c>
      <c r="B36" s="47" t="s">
        <v>540</v>
      </c>
      <c r="C36" s="48" t="s">
        <v>541</v>
      </c>
      <c r="D36" s="45"/>
      <c r="E36" s="46" t="str">
        <f t="shared" si="0"/>
        <v>ไม่ผ่าน</v>
      </c>
      <c r="F36" s="41"/>
      <c r="G36" s="41"/>
    </row>
    <row r="37" spans="1:7" s="5" customFormat="1" ht="15.6" customHeight="1">
      <c r="A37" s="45" t="s">
        <v>31</v>
      </c>
      <c r="B37" s="47" t="s">
        <v>542</v>
      </c>
      <c r="C37" s="48" t="s">
        <v>543</v>
      </c>
      <c r="D37" s="45"/>
      <c r="E37" s="46" t="str">
        <f t="shared" si="0"/>
        <v>ไม่ผ่าน</v>
      </c>
      <c r="F37" s="41"/>
      <c r="G37" s="41"/>
    </row>
    <row r="38" spans="1:7" s="5" customFormat="1" ht="15.6" customHeight="1">
      <c r="A38" s="45" t="s">
        <v>32</v>
      </c>
      <c r="B38" s="47" t="s">
        <v>77</v>
      </c>
      <c r="C38" s="48" t="s">
        <v>544</v>
      </c>
      <c r="D38" s="45"/>
      <c r="E38" s="46" t="str">
        <f t="shared" si="0"/>
        <v>ไม่ผ่าน</v>
      </c>
      <c r="F38" s="41"/>
      <c r="G38" s="41"/>
    </row>
    <row r="39" spans="1:7" s="5" customFormat="1" ht="15.6" customHeight="1">
      <c r="A39" s="45" t="s">
        <v>33</v>
      </c>
      <c r="B39" s="47" t="s">
        <v>545</v>
      </c>
      <c r="C39" s="48" t="s">
        <v>546</v>
      </c>
      <c r="D39" s="45"/>
      <c r="E39" s="46" t="str">
        <f t="shared" si="0"/>
        <v>ไม่ผ่าน</v>
      </c>
      <c r="F39" s="41"/>
      <c r="G39" s="41"/>
    </row>
    <row r="40" spans="1:7" s="5" customFormat="1" ht="15.6" customHeight="1">
      <c r="A40" s="45" t="s">
        <v>34</v>
      </c>
      <c r="B40" s="47" t="s">
        <v>547</v>
      </c>
      <c r="C40" s="48" t="s">
        <v>548</v>
      </c>
      <c r="D40" s="45"/>
      <c r="E40" s="46" t="str">
        <f t="shared" si="0"/>
        <v>ไม่ผ่าน</v>
      </c>
      <c r="F40" s="41"/>
      <c r="G40" s="41"/>
    </row>
    <row r="41" spans="1:7" s="5" customFormat="1" ht="15.6" customHeight="1">
      <c r="A41" s="45" t="s">
        <v>35</v>
      </c>
      <c r="B41" s="47" t="s">
        <v>549</v>
      </c>
      <c r="C41" s="48" t="s">
        <v>550</v>
      </c>
      <c r="D41" s="45"/>
      <c r="E41" s="46" t="str">
        <f t="shared" si="0"/>
        <v>ไม่ผ่าน</v>
      </c>
      <c r="F41" s="41"/>
      <c r="G41" s="41"/>
    </row>
    <row r="42" spans="1:7" s="5" customFormat="1" ht="15.6" customHeight="1">
      <c r="A42" s="45" t="s">
        <v>36</v>
      </c>
      <c r="B42" s="47" t="s">
        <v>551</v>
      </c>
      <c r="C42" s="48" t="s">
        <v>552</v>
      </c>
      <c r="D42" s="45"/>
      <c r="E42" s="46" t="str">
        <f t="shared" si="0"/>
        <v>ไม่ผ่าน</v>
      </c>
      <c r="F42" s="41"/>
      <c r="G42" s="41"/>
    </row>
    <row r="43" spans="1:7" s="5" customFormat="1" ht="15.6" customHeight="1">
      <c r="A43" s="45" t="s">
        <v>37</v>
      </c>
      <c r="B43" s="47" t="s">
        <v>553</v>
      </c>
      <c r="C43" s="48" t="s">
        <v>554</v>
      </c>
      <c r="D43" s="51"/>
      <c r="E43" s="46" t="str">
        <f t="shared" si="0"/>
        <v>ไม่ผ่าน</v>
      </c>
      <c r="F43" s="41"/>
      <c r="G43" s="41"/>
    </row>
    <row r="44" spans="1:7" s="5" customFormat="1" ht="15.6" customHeight="1">
      <c r="A44" s="45" t="s">
        <v>38</v>
      </c>
      <c r="B44" s="47" t="s">
        <v>555</v>
      </c>
      <c r="C44" s="48" t="s">
        <v>82</v>
      </c>
      <c r="D44" s="45"/>
      <c r="E44" s="46" t="str">
        <f t="shared" si="0"/>
        <v>ไม่ผ่าน</v>
      </c>
      <c r="F44" s="41"/>
      <c r="G44" s="41"/>
    </row>
    <row r="45" spans="1:7" s="5" customFormat="1" ht="15.6" customHeight="1">
      <c r="A45" s="45" t="s">
        <v>39</v>
      </c>
      <c r="B45" s="47" t="s">
        <v>556</v>
      </c>
      <c r="C45" s="48" t="s">
        <v>557</v>
      </c>
      <c r="D45" s="45"/>
      <c r="E45" s="46" t="str">
        <f t="shared" si="0"/>
        <v>ไม่ผ่าน</v>
      </c>
      <c r="F45" s="41"/>
      <c r="G45" s="41"/>
    </row>
    <row r="46" spans="1:7" s="5" customFormat="1" ht="15.6" customHeight="1">
      <c r="A46" s="54"/>
      <c r="B46" s="55" t="s">
        <v>43</v>
      </c>
      <c r="C46" s="56"/>
      <c r="D46" s="57" t="s">
        <v>710</v>
      </c>
      <c r="E46" s="58">
        <f>COUNTIF(E8:E45,"ผ่าน")</f>
        <v>0</v>
      </c>
      <c r="F46" s="41"/>
      <c r="G46" s="41"/>
    </row>
    <row r="47" spans="1:7" s="6" customFormat="1" ht="15.6" customHeight="1">
      <c r="A47" s="59"/>
      <c r="B47" s="60" t="s">
        <v>44</v>
      </c>
      <c r="C47" s="60"/>
      <c r="D47" s="57" t="s">
        <v>711</v>
      </c>
      <c r="E47" s="58">
        <f>COUNTIF(E8:E45,"ไม่ผ่าน")</f>
        <v>38</v>
      </c>
      <c r="F47" s="61"/>
      <c r="G47" s="61"/>
    </row>
    <row r="48" spans="1:7" s="1" customFormat="1" ht="15.75" customHeight="1">
      <c r="A48" s="64"/>
      <c r="B48" s="41"/>
      <c r="C48" s="41"/>
      <c r="D48" s="74"/>
      <c r="E48" s="74"/>
      <c r="F48" s="74"/>
      <c r="G48" s="74"/>
    </row>
    <row r="49" spans="1:7" ht="22.5" customHeight="1">
      <c r="A49" s="64"/>
      <c r="B49" s="61" t="s">
        <v>50</v>
      </c>
      <c r="C49" s="41"/>
      <c r="D49" s="65"/>
      <c r="E49" s="41"/>
      <c r="F49" s="66"/>
      <c r="G49" s="66"/>
    </row>
    <row r="50" spans="1:7" ht="15" customHeight="1">
      <c r="A50" s="64"/>
      <c r="B50" s="41"/>
      <c r="C50" s="41" t="s">
        <v>52</v>
      </c>
      <c r="D50" s="65"/>
      <c r="E50" s="41"/>
      <c r="F50" s="66"/>
      <c r="G50" s="66"/>
    </row>
    <row r="51" spans="1:7" ht="15" customHeight="1">
      <c r="A51" s="64"/>
      <c r="B51" s="41"/>
      <c r="C51" s="41"/>
      <c r="D51" s="65" t="s">
        <v>53</v>
      </c>
      <c r="E51" s="41"/>
      <c r="F51" s="66"/>
      <c r="G51" s="66"/>
    </row>
    <row r="52" spans="1:7" ht="15" customHeight="1">
      <c r="A52" s="64"/>
      <c r="B52" s="41"/>
      <c r="C52" s="41"/>
      <c r="D52" s="65" t="s">
        <v>54</v>
      </c>
      <c r="E52" s="41"/>
      <c r="F52" s="66"/>
      <c r="G52" s="66"/>
    </row>
    <row r="53" spans="1:7" ht="15" customHeight="1">
      <c r="A53" s="66"/>
      <c r="B53" s="66"/>
      <c r="C53" s="66"/>
      <c r="D53" s="67"/>
      <c r="E53" s="66"/>
      <c r="F53" s="66"/>
      <c r="G53" s="66"/>
    </row>
    <row r="54" spans="1:7" ht="15" customHeight="1">
      <c r="A54" s="66"/>
      <c r="B54" s="68" t="s">
        <v>712</v>
      </c>
      <c r="C54" s="57" t="s">
        <v>47</v>
      </c>
      <c r="D54" s="57" t="s">
        <v>713</v>
      </c>
      <c r="E54" s="57" t="s">
        <v>714</v>
      </c>
      <c r="F54" s="66"/>
      <c r="G54" s="66"/>
    </row>
    <row r="55" spans="1:7" ht="15" customHeight="1">
      <c r="A55" s="66"/>
      <c r="B55" s="68"/>
      <c r="C55" s="45" t="s">
        <v>715</v>
      </c>
      <c r="D55" s="45" t="s">
        <v>716</v>
      </c>
      <c r="E55" s="46">
        <f>COUNTIF(D8:D45,"&lt;=9")</f>
        <v>0</v>
      </c>
      <c r="F55" s="66"/>
      <c r="G55" s="66"/>
    </row>
    <row r="56" spans="1:7" ht="15" customHeight="1">
      <c r="A56" s="66"/>
      <c r="B56" s="68"/>
      <c r="C56" s="65" t="s">
        <v>717</v>
      </c>
      <c r="D56" s="45" t="s">
        <v>718</v>
      </c>
      <c r="E56" s="46">
        <f>SUMPRODUCT((D8:D45&gt;=10)*(D8:D45&lt;=13))</f>
        <v>0</v>
      </c>
      <c r="F56" s="66"/>
      <c r="G56" s="66"/>
    </row>
    <row r="57" spans="1:7" ht="15" customHeight="1">
      <c r="A57" s="66"/>
      <c r="B57" s="68"/>
      <c r="C57" s="45" t="s">
        <v>719</v>
      </c>
      <c r="D57" s="45" t="s">
        <v>720</v>
      </c>
      <c r="E57" s="46">
        <f>SUMPRODUCT((D8:D45&gt;=14)*(D8:D45&lt;=16))</f>
        <v>0</v>
      </c>
      <c r="F57" s="66"/>
      <c r="G57" s="66"/>
    </row>
    <row r="58" spans="1:7" ht="15" customHeight="1">
      <c r="A58" s="66"/>
      <c r="B58" s="68"/>
      <c r="C58" s="45" t="s">
        <v>721</v>
      </c>
      <c r="D58" s="45" t="s">
        <v>722</v>
      </c>
      <c r="E58" s="46">
        <f>COUNTIF(D8:D45,"&gt;=17")</f>
        <v>0</v>
      </c>
      <c r="F58" s="66"/>
      <c r="G58" s="66"/>
    </row>
    <row r="59" spans="1:7" ht="15" customHeight="1">
      <c r="A59" s="66"/>
      <c r="B59" s="66"/>
      <c r="C59" s="66"/>
      <c r="D59" s="67"/>
      <c r="E59" s="66"/>
      <c r="F59" s="66"/>
      <c r="G59" s="66"/>
    </row>
    <row r="60" spans="1:7" ht="15" customHeight="1">
      <c r="A60" s="66"/>
      <c r="B60" s="66"/>
      <c r="C60" s="66"/>
      <c r="D60" s="67"/>
      <c r="E60" s="66"/>
      <c r="F60" s="66"/>
      <c r="G60" s="66"/>
    </row>
    <row r="61" spans="1:7" ht="15" customHeight="1">
      <c r="A61" s="66"/>
      <c r="B61" s="66"/>
      <c r="C61" s="66"/>
      <c r="D61" s="67"/>
      <c r="E61" s="66"/>
      <c r="F61" s="66"/>
      <c r="G61" s="66"/>
    </row>
    <row r="62" spans="1:7" ht="15" customHeight="1">
      <c r="A62" s="66"/>
      <c r="B62" s="66"/>
      <c r="C62" s="66"/>
      <c r="D62" s="67"/>
      <c r="E62" s="66"/>
      <c r="F62" s="66"/>
      <c r="G62" s="66"/>
    </row>
    <row r="63" spans="1:7" ht="15" customHeight="1">
      <c r="A63" s="66"/>
      <c r="B63" s="66"/>
      <c r="C63" s="66"/>
      <c r="D63" s="67"/>
      <c r="E63" s="66"/>
      <c r="F63" s="66"/>
      <c r="G63" s="66"/>
    </row>
    <row r="64" spans="1:7" ht="15" customHeight="1">
      <c r="A64" s="66"/>
      <c r="B64" s="66"/>
      <c r="C64" s="66"/>
      <c r="D64" s="67"/>
      <c r="E64" s="66"/>
      <c r="F64" s="66"/>
      <c r="G64" s="66"/>
    </row>
    <row r="65" spans="1:7" ht="15" customHeight="1">
      <c r="A65" s="66"/>
      <c r="B65" s="66"/>
      <c r="C65" s="66"/>
      <c r="D65" s="67"/>
      <c r="E65" s="66"/>
      <c r="F65" s="66"/>
      <c r="G65" s="66"/>
    </row>
    <row r="66" spans="1:7" ht="15" customHeight="1">
      <c r="A66" s="66"/>
      <c r="B66" s="66"/>
      <c r="C66" s="66"/>
      <c r="D66" s="67"/>
      <c r="E66" s="66"/>
      <c r="F66" s="66"/>
      <c r="G66" s="66"/>
    </row>
    <row r="67" spans="1:7" ht="15" customHeight="1">
      <c r="A67" s="66"/>
      <c r="B67" s="66"/>
      <c r="C67" s="66"/>
      <c r="D67" s="67"/>
      <c r="E67" s="66"/>
      <c r="F67" s="66"/>
      <c r="G67" s="66"/>
    </row>
    <row r="68" spans="1:7" ht="15" customHeight="1">
      <c r="A68" s="66"/>
      <c r="B68" s="66"/>
      <c r="C68" s="66"/>
      <c r="D68" s="67"/>
      <c r="E68" s="66"/>
      <c r="F68" s="66"/>
      <c r="G68" s="66"/>
    </row>
    <row r="69" spans="1:7" ht="15" customHeight="1">
      <c r="A69" s="66"/>
      <c r="B69" s="66"/>
      <c r="C69" s="66"/>
      <c r="D69" s="67"/>
      <c r="E69" s="66"/>
      <c r="F69" s="66"/>
      <c r="G69" s="66"/>
    </row>
    <row r="70" spans="1:7" ht="15" customHeight="1">
      <c r="A70" s="66"/>
      <c r="B70" s="66"/>
      <c r="C70" s="66"/>
      <c r="D70" s="67"/>
      <c r="E70" s="66"/>
      <c r="F70" s="66"/>
      <c r="G70" s="66"/>
    </row>
    <row r="71" spans="1:7" ht="15" customHeight="1">
      <c r="A71" s="66"/>
      <c r="B71" s="66"/>
      <c r="C71" s="66"/>
      <c r="D71" s="67"/>
      <c r="E71" s="66"/>
      <c r="F71" s="66"/>
      <c r="G71" s="66"/>
    </row>
    <row r="72" spans="1:7" ht="15" customHeight="1">
      <c r="A72" s="66"/>
      <c r="B72" s="66"/>
      <c r="C72" s="66"/>
      <c r="D72" s="67"/>
      <c r="E72" s="66"/>
      <c r="F72" s="66"/>
      <c r="G72" s="66"/>
    </row>
    <row r="73" spans="1:7" ht="15" customHeight="1">
      <c r="A73" s="66"/>
      <c r="B73" s="66"/>
      <c r="C73" s="66"/>
      <c r="D73" s="67"/>
      <c r="E73" s="66"/>
      <c r="F73" s="66"/>
      <c r="G73" s="66"/>
    </row>
    <row r="74" spans="1:7" ht="15" customHeight="1">
      <c r="A74" s="66"/>
      <c r="B74" s="66"/>
      <c r="C74" s="66"/>
      <c r="D74" s="67"/>
      <c r="E74" s="66"/>
      <c r="F74" s="66"/>
      <c r="G74" s="66"/>
    </row>
    <row r="75" spans="1:7" ht="15" customHeight="1">
      <c r="A75" s="66"/>
      <c r="B75" s="66"/>
      <c r="C75" s="66"/>
      <c r="D75" s="67"/>
      <c r="E75" s="66"/>
      <c r="F75" s="66"/>
      <c r="G75" s="66"/>
    </row>
    <row r="76" spans="1:7" ht="15" customHeight="1">
      <c r="A76" s="66"/>
      <c r="B76" s="66"/>
      <c r="C76" s="66"/>
      <c r="D76" s="67"/>
      <c r="E76" s="66"/>
      <c r="F76" s="66"/>
      <c r="G76" s="66"/>
    </row>
    <row r="77" spans="1:7" ht="15" customHeight="1">
      <c r="A77" s="66"/>
      <c r="B77" s="66"/>
      <c r="C77" s="66"/>
      <c r="D77" s="67"/>
      <c r="E77" s="66"/>
      <c r="F77" s="66"/>
      <c r="G77" s="66"/>
    </row>
    <row r="78" spans="1:7" ht="15" customHeight="1">
      <c r="A78" s="66"/>
      <c r="B78" s="66"/>
      <c r="C78" s="66"/>
      <c r="D78" s="67"/>
      <c r="E78" s="66"/>
      <c r="F78" s="66"/>
      <c r="G78" s="66"/>
    </row>
    <row r="79" spans="1:7" ht="15" customHeight="1">
      <c r="A79" s="66"/>
      <c r="B79" s="66"/>
      <c r="C79" s="66"/>
      <c r="D79" s="67"/>
      <c r="E79" s="66"/>
      <c r="F79" s="66"/>
      <c r="G79" s="66"/>
    </row>
  </sheetData>
  <mergeCells count="4">
    <mergeCell ref="A1:E1"/>
    <mergeCell ref="A2:E2"/>
    <mergeCell ref="A3:E3"/>
    <mergeCell ref="B54:B58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3"/>
  <sheetViews>
    <sheetView zoomScale="33" zoomScaleNormal="33" zoomScalePageLayoutView="39" workbookViewId="0">
      <selection activeCell="G1" sqref="A1:G40"/>
    </sheetView>
  </sheetViews>
  <sheetFormatPr defaultColWidth="9.109375" defaultRowHeight="15" customHeight="1"/>
  <cols>
    <col min="1" max="1" width="4.88671875" style="14" customWidth="1"/>
    <col min="2" max="2" width="16.6640625" style="14" customWidth="1"/>
    <col min="3" max="3" width="13" style="14" customWidth="1"/>
    <col min="4" max="4" width="22.109375" style="15" customWidth="1"/>
    <col min="5" max="5" width="22.109375" style="14" customWidth="1"/>
    <col min="6" max="6" width="9.109375" style="14"/>
    <col min="7" max="16384" width="9.109375" style="2"/>
  </cols>
  <sheetData>
    <row r="1" spans="1:7" s="4" customFormat="1" ht="21">
      <c r="A1" s="24" t="s">
        <v>558</v>
      </c>
      <c r="B1" s="24"/>
      <c r="C1" s="24"/>
      <c r="D1" s="24"/>
      <c r="E1" s="24"/>
      <c r="F1" s="25"/>
      <c r="G1" s="25"/>
    </row>
    <row r="2" spans="1:7" s="4" customFormat="1" ht="21">
      <c r="A2" s="24"/>
      <c r="B2" s="24"/>
      <c r="C2" s="24"/>
      <c r="D2" s="24"/>
      <c r="E2" s="24"/>
      <c r="F2" s="25"/>
      <c r="G2" s="25"/>
    </row>
    <row r="3" spans="1:7" s="4" customFormat="1" ht="21">
      <c r="A3" s="24" t="s">
        <v>56</v>
      </c>
      <c r="B3" s="24"/>
      <c r="C3" s="24"/>
      <c r="D3" s="24"/>
      <c r="E3" s="24"/>
      <c r="F3" s="25"/>
      <c r="G3" s="25"/>
    </row>
    <row r="4" spans="1:7" s="4" customFormat="1" ht="21">
      <c r="A4" s="26" t="s">
        <v>45</v>
      </c>
      <c r="B4" s="27"/>
      <c r="C4" s="27"/>
      <c r="D4" s="28"/>
      <c r="E4" s="27"/>
      <c r="F4" s="25"/>
      <c r="G4" s="25"/>
    </row>
    <row r="5" spans="1:7" s="4" customFormat="1" ht="21">
      <c r="A5" s="29" t="s">
        <v>46</v>
      </c>
      <c r="B5" s="29"/>
      <c r="C5" s="30"/>
      <c r="D5" s="31"/>
      <c r="E5" s="25"/>
      <c r="F5" s="25"/>
      <c r="G5" s="25"/>
    </row>
    <row r="6" spans="1:7" s="3" customFormat="1" ht="30" customHeight="1">
      <c r="A6" s="32"/>
      <c r="B6" s="32"/>
      <c r="C6" s="33"/>
      <c r="D6" s="34" t="s">
        <v>47</v>
      </c>
      <c r="E6" s="34" t="s">
        <v>49</v>
      </c>
      <c r="F6" s="35"/>
      <c r="G6" s="35"/>
    </row>
    <row r="7" spans="1:7" s="5" customFormat="1" ht="88.5" customHeight="1">
      <c r="A7" s="36" t="s">
        <v>0</v>
      </c>
      <c r="B7" s="37" t="s">
        <v>1</v>
      </c>
      <c r="C7" s="38" t="s">
        <v>2</v>
      </c>
      <c r="D7" s="39" t="s">
        <v>48</v>
      </c>
      <c r="E7" s="40" t="s">
        <v>51</v>
      </c>
      <c r="F7" s="41"/>
      <c r="G7" s="41"/>
    </row>
    <row r="8" spans="1:7" s="5" customFormat="1" ht="18" customHeight="1">
      <c r="A8" s="42">
        <v>1</v>
      </c>
      <c r="B8" s="47" t="s">
        <v>559</v>
      </c>
      <c r="C8" s="48" t="s">
        <v>560</v>
      </c>
      <c r="D8" s="45"/>
      <c r="E8" s="46" t="str">
        <f>IF(D8&gt;9,"ผ่าน","ไม่ผ่าน")</f>
        <v>ไม่ผ่าน</v>
      </c>
      <c r="F8" s="41"/>
      <c r="G8" s="41"/>
    </row>
    <row r="9" spans="1:7" s="5" customFormat="1" ht="15.6" customHeight="1">
      <c r="A9" s="45" t="s">
        <v>3</v>
      </c>
      <c r="B9" s="43" t="s">
        <v>561</v>
      </c>
      <c r="C9" s="44" t="s">
        <v>562</v>
      </c>
      <c r="D9" s="45"/>
      <c r="E9" s="46" t="str">
        <f t="shared" ref="E9:E23" si="0">IF(D9&gt;9,"ผ่าน","ไม่ผ่าน")</f>
        <v>ไม่ผ่าน</v>
      </c>
      <c r="F9" s="41"/>
      <c r="G9" s="41"/>
    </row>
    <row r="10" spans="1:7" s="5" customFormat="1" ht="15.6" customHeight="1">
      <c r="A10" s="45" t="s">
        <v>4</v>
      </c>
      <c r="B10" s="47" t="s">
        <v>563</v>
      </c>
      <c r="C10" s="48" t="s">
        <v>564</v>
      </c>
      <c r="D10" s="45"/>
      <c r="E10" s="46" t="str">
        <f t="shared" si="0"/>
        <v>ไม่ผ่าน</v>
      </c>
      <c r="F10" s="41"/>
      <c r="G10" s="41"/>
    </row>
    <row r="11" spans="1:7" s="5" customFormat="1" ht="15.6" customHeight="1">
      <c r="A11" s="45" t="s">
        <v>5</v>
      </c>
      <c r="B11" s="43" t="s">
        <v>565</v>
      </c>
      <c r="C11" s="44" t="s">
        <v>566</v>
      </c>
      <c r="D11" s="45"/>
      <c r="E11" s="46" t="str">
        <f t="shared" si="0"/>
        <v>ไม่ผ่าน</v>
      </c>
      <c r="F11" s="41"/>
      <c r="G11" s="41"/>
    </row>
    <row r="12" spans="1:7" s="5" customFormat="1" ht="15.6" customHeight="1">
      <c r="A12" s="45" t="s">
        <v>6</v>
      </c>
      <c r="B12" s="43" t="s">
        <v>567</v>
      </c>
      <c r="C12" s="44" t="s">
        <v>568</v>
      </c>
      <c r="D12" s="45"/>
      <c r="E12" s="46" t="str">
        <f t="shared" si="0"/>
        <v>ไม่ผ่าน</v>
      </c>
      <c r="F12" s="41"/>
      <c r="G12" s="41"/>
    </row>
    <row r="13" spans="1:7" s="5" customFormat="1" ht="15.6" customHeight="1">
      <c r="A13" s="45" t="s">
        <v>7</v>
      </c>
      <c r="B13" s="47" t="s">
        <v>569</v>
      </c>
      <c r="C13" s="48" t="s">
        <v>570</v>
      </c>
      <c r="D13" s="45"/>
      <c r="E13" s="46" t="str">
        <f t="shared" si="0"/>
        <v>ไม่ผ่าน</v>
      </c>
      <c r="F13" s="41"/>
      <c r="G13" s="41"/>
    </row>
    <row r="14" spans="1:7" s="5" customFormat="1" ht="15.6" customHeight="1">
      <c r="A14" s="45" t="s">
        <v>8</v>
      </c>
      <c r="B14" s="47" t="s">
        <v>571</v>
      </c>
      <c r="C14" s="48" t="s">
        <v>572</v>
      </c>
      <c r="D14" s="45"/>
      <c r="E14" s="46" t="str">
        <f t="shared" si="0"/>
        <v>ไม่ผ่าน</v>
      </c>
      <c r="F14" s="41"/>
      <c r="G14" s="41"/>
    </row>
    <row r="15" spans="1:7" s="5" customFormat="1" ht="15.6" customHeight="1">
      <c r="A15" s="45" t="s">
        <v>9</v>
      </c>
      <c r="B15" s="47" t="s">
        <v>573</v>
      </c>
      <c r="C15" s="48" t="s">
        <v>574</v>
      </c>
      <c r="D15" s="45"/>
      <c r="E15" s="46" t="str">
        <f t="shared" si="0"/>
        <v>ไม่ผ่าน</v>
      </c>
      <c r="F15" s="41"/>
      <c r="G15" s="41"/>
    </row>
    <row r="16" spans="1:7" s="5" customFormat="1" ht="15.6" customHeight="1">
      <c r="A16" s="45" t="s">
        <v>10</v>
      </c>
      <c r="B16" s="47" t="s">
        <v>575</v>
      </c>
      <c r="C16" s="48" t="s">
        <v>576</v>
      </c>
      <c r="D16" s="45"/>
      <c r="E16" s="46" t="str">
        <f t="shared" si="0"/>
        <v>ไม่ผ่าน</v>
      </c>
      <c r="F16" s="41"/>
      <c r="G16" s="41"/>
    </row>
    <row r="17" spans="1:7" s="5" customFormat="1" ht="15.6" customHeight="1">
      <c r="A17" s="45" t="s">
        <v>11</v>
      </c>
      <c r="B17" s="47" t="s">
        <v>577</v>
      </c>
      <c r="C17" s="48" t="s">
        <v>578</v>
      </c>
      <c r="D17" s="45"/>
      <c r="E17" s="46" t="str">
        <f t="shared" si="0"/>
        <v>ไม่ผ่าน</v>
      </c>
      <c r="F17" s="41"/>
      <c r="G17" s="41"/>
    </row>
    <row r="18" spans="1:7" s="5" customFormat="1" ht="15.6" customHeight="1">
      <c r="A18" s="45" t="s">
        <v>12</v>
      </c>
      <c r="B18" s="47" t="s">
        <v>579</v>
      </c>
      <c r="C18" s="48" t="s">
        <v>580</v>
      </c>
      <c r="D18" s="45"/>
      <c r="E18" s="46" t="str">
        <f t="shared" si="0"/>
        <v>ไม่ผ่าน</v>
      </c>
      <c r="F18" s="41"/>
      <c r="G18" s="41"/>
    </row>
    <row r="19" spans="1:7" s="5" customFormat="1" ht="15.6" customHeight="1">
      <c r="A19" s="45" t="s">
        <v>13</v>
      </c>
      <c r="B19" s="47" t="s">
        <v>581</v>
      </c>
      <c r="C19" s="48" t="s">
        <v>582</v>
      </c>
      <c r="D19" s="45"/>
      <c r="E19" s="46" t="str">
        <f t="shared" si="0"/>
        <v>ไม่ผ่าน</v>
      </c>
      <c r="F19" s="41"/>
      <c r="G19" s="41"/>
    </row>
    <row r="20" spans="1:7" s="5" customFormat="1" ht="15.6" customHeight="1">
      <c r="A20" s="45" t="s">
        <v>14</v>
      </c>
      <c r="B20" s="43" t="s">
        <v>583</v>
      </c>
      <c r="C20" s="44" t="s">
        <v>584</v>
      </c>
      <c r="D20" s="45"/>
      <c r="E20" s="46" t="str">
        <f t="shared" si="0"/>
        <v>ไม่ผ่าน</v>
      </c>
      <c r="F20" s="41"/>
      <c r="G20" s="41"/>
    </row>
    <row r="21" spans="1:7" s="5" customFormat="1" ht="15.6" customHeight="1">
      <c r="A21" s="45" t="s">
        <v>15</v>
      </c>
      <c r="B21" s="47" t="s">
        <v>585</v>
      </c>
      <c r="C21" s="48" t="s">
        <v>586</v>
      </c>
      <c r="D21" s="45"/>
      <c r="E21" s="46" t="str">
        <f t="shared" si="0"/>
        <v>ไม่ผ่าน</v>
      </c>
      <c r="F21" s="41"/>
      <c r="G21" s="41"/>
    </row>
    <row r="22" spans="1:7" s="5" customFormat="1" ht="15.6" customHeight="1">
      <c r="A22" s="45" t="s">
        <v>16</v>
      </c>
      <c r="B22" s="47" t="s">
        <v>587</v>
      </c>
      <c r="C22" s="48" t="s">
        <v>588</v>
      </c>
      <c r="D22" s="45"/>
      <c r="E22" s="46" t="str">
        <f t="shared" si="0"/>
        <v>ไม่ผ่าน</v>
      </c>
      <c r="F22" s="41"/>
      <c r="G22" s="41"/>
    </row>
    <row r="23" spans="1:7" s="5" customFormat="1" ht="15.6" customHeight="1">
      <c r="A23" s="45" t="s">
        <v>17</v>
      </c>
      <c r="B23" s="47" t="s">
        <v>589</v>
      </c>
      <c r="C23" s="48" t="s">
        <v>590</v>
      </c>
      <c r="D23" s="45"/>
      <c r="E23" s="46" t="str">
        <f t="shared" si="0"/>
        <v>ไม่ผ่าน</v>
      </c>
      <c r="F23" s="41"/>
      <c r="G23" s="41"/>
    </row>
    <row r="24" spans="1:7" s="5" customFormat="1" ht="15.6" customHeight="1">
      <c r="A24" s="54"/>
      <c r="B24" s="55" t="s">
        <v>43</v>
      </c>
      <c r="C24" s="56"/>
      <c r="D24" s="57" t="s">
        <v>710</v>
      </c>
      <c r="E24" s="58">
        <f>COUNTIF(E8:E23,"ผ่าน")</f>
        <v>0</v>
      </c>
      <c r="F24" s="41"/>
      <c r="G24" s="41"/>
    </row>
    <row r="25" spans="1:7" s="6" customFormat="1" ht="15.6" customHeight="1">
      <c r="A25" s="59"/>
      <c r="B25" s="60" t="s">
        <v>44</v>
      </c>
      <c r="C25" s="60"/>
      <c r="D25" s="57" t="s">
        <v>711</v>
      </c>
      <c r="E25" s="45">
        <f>COUNTIF(E8:E23,"ไม่ผ่าน")</f>
        <v>16</v>
      </c>
      <c r="F25" s="61"/>
      <c r="G25" s="61"/>
    </row>
    <row r="26" spans="1:7" s="1" customFormat="1" ht="15.75" customHeight="1">
      <c r="A26" s="64"/>
      <c r="B26" s="41"/>
      <c r="C26" s="41"/>
      <c r="D26" s="75"/>
      <c r="E26" s="73"/>
      <c r="F26" s="74"/>
      <c r="G26" s="74"/>
    </row>
    <row r="27" spans="1:7" ht="22.5" customHeight="1">
      <c r="A27" s="64"/>
      <c r="B27" s="61" t="s">
        <v>50</v>
      </c>
      <c r="C27" s="41"/>
      <c r="D27" s="75"/>
      <c r="E27" s="73"/>
      <c r="F27" s="66"/>
      <c r="G27" s="66"/>
    </row>
    <row r="28" spans="1:7" ht="15" customHeight="1">
      <c r="A28" s="64"/>
      <c r="B28" s="41"/>
      <c r="C28" s="41" t="s">
        <v>52</v>
      </c>
      <c r="D28" s="65"/>
      <c r="E28" s="41"/>
      <c r="F28" s="66"/>
      <c r="G28" s="66"/>
    </row>
    <row r="29" spans="1:7" ht="15" customHeight="1">
      <c r="A29" s="64"/>
      <c r="B29" s="41"/>
      <c r="C29" s="41"/>
      <c r="D29" s="65" t="s">
        <v>53</v>
      </c>
      <c r="E29" s="41"/>
      <c r="F29" s="66"/>
      <c r="G29" s="66"/>
    </row>
    <row r="30" spans="1:7" ht="15" customHeight="1">
      <c r="A30" s="64"/>
      <c r="B30" s="41"/>
      <c r="C30" s="41"/>
      <c r="D30" s="65" t="s">
        <v>54</v>
      </c>
      <c r="E30" s="41"/>
      <c r="F30" s="66"/>
      <c r="G30" s="66"/>
    </row>
    <row r="31" spans="1:7" ht="15" customHeight="1">
      <c r="A31" s="66"/>
      <c r="B31" s="66"/>
      <c r="C31" s="66"/>
      <c r="D31" s="75"/>
      <c r="E31" s="73"/>
      <c r="F31" s="66"/>
      <c r="G31" s="66"/>
    </row>
    <row r="32" spans="1:7" ht="15" customHeight="1">
      <c r="A32" s="66"/>
      <c r="B32" s="68" t="s">
        <v>712</v>
      </c>
      <c r="C32" s="90" t="s">
        <v>47</v>
      </c>
      <c r="D32" s="57" t="s">
        <v>713</v>
      </c>
      <c r="E32" s="57" t="s">
        <v>714</v>
      </c>
      <c r="F32" s="66"/>
      <c r="G32" s="66"/>
    </row>
    <row r="33" spans="1:7" ht="15" customHeight="1">
      <c r="A33" s="66"/>
      <c r="B33" s="68"/>
      <c r="C33" s="52" t="s">
        <v>715</v>
      </c>
      <c r="D33" s="45" t="s">
        <v>716</v>
      </c>
      <c r="E33" s="46">
        <f>COUNTIF(D8:D23,"&lt;=9")</f>
        <v>0</v>
      </c>
      <c r="F33" s="66"/>
      <c r="G33" s="66"/>
    </row>
    <row r="34" spans="1:7" ht="15" customHeight="1">
      <c r="A34" s="66"/>
      <c r="B34" s="68"/>
      <c r="C34" s="65" t="s">
        <v>717</v>
      </c>
      <c r="D34" s="45" t="s">
        <v>718</v>
      </c>
      <c r="E34" s="46">
        <f>SUMPRODUCT((D8:D23&gt;=10)*(D8:D23&lt;=13))</f>
        <v>0</v>
      </c>
      <c r="F34" s="66"/>
      <c r="G34" s="66"/>
    </row>
    <row r="35" spans="1:7" ht="15" customHeight="1">
      <c r="A35" s="66"/>
      <c r="B35" s="68"/>
      <c r="C35" s="52" t="s">
        <v>719</v>
      </c>
      <c r="D35" s="45" t="s">
        <v>720</v>
      </c>
      <c r="E35" s="46">
        <f>SUMPRODUCT((D8:D23&gt;=14)*(D8:D23&lt;=16))</f>
        <v>0</v>
      </c>
      <c r="F35" s="66"/>
      <c r="G35" s="66"/>
    </row>
    <row r="36" spans="1:7" ht="15" customHeight="1">
      <c r="A36" s="66"/>
      <c r="B36" s="68"/>
      <c r="C36" s="52" t="s">
        <v>721</v>
      </c>
      <c r="D36" s="45" t="s">
        <v>722</v>
      </c>
      <c r="E36" s="46">
        <f>COUNTIF(D8:D23,"&gt;=17")</f>
        <v>0</v>
      </c>
      <c r="F36" s="66"/>
      <c r="G36" s="66"/>
    </row>
    <row r="37" spans="1:7" ht="15" customHeight="1">
      <c r="A37" s="66"/>
      <c r="B37" s="66"/>
      <c r="C37" s="66"/>
      <c r="D37" s="75"/>
      <c r="E37" s="73"/>
      <c r="F37" s="66"/>
      <c r="G37" s="66"/>
    </row>
    <row r="38" spans="1:7" ht="15" customHeight="1">
      <c r="A38" s="66"/>
      <c r="B38" s="66"/>
      <c r="C38" s="66"/>
      <c r="D38" s="75"/>
      <c r="E38" s="73"/>
      <c r="F38" s="66"/>
      <c r="G38" s="66"/>
    </row>
    <row r="39" spans="1:7" ht="15" customHeight="1">
      <c r="A39" s="66"/>
      <c r="B39" s="66"/>
      <c r="C39" s="66"/>
      <c r="D39" s="75"/>
      <c r="E39" s="73"/>
      <c r="F39" s="66"/>
      <c r="G39" s="66"/>
    </row>
    <row r="40" spans="1:7" ht="15" customHeight="1">
      <c r="A40" s="66"/>
      <c r="B40" s="66"/>
      <c r="C40" s="66"/>
      <c r="D40" s="75"/>
      <c r="E40" s="73"/>
      <c r="F40" s="66"/>
      <c r="G40" s="66"/>
    </row>
    <row r="41" spans="1:7" ht="15" customHeight="1">
      <c r="D41" s="18"/>
      <c r="E41" s="17"/>
    </row>
    <row r="42" spans="1:7" ht="15" customHeight="1">
      <c r="D42" s="18"/>
      <c r="E42" s="17"/>
    </row>
    <row r="43" spans="1:7" ht="15" customHeight="1">
      <c r="D43" s="19"/>
      <c r="E43" s="17"/>
    </row>
    <row r="44" spans="1:7" ht="15" customHeight="1">
      <c r="D44" s="18"/>
      <c r="E44" s="17"/>
    </row>
    <row r="45" spans="1:7" ht="15" customHeight="1">
      <c r="D45" s="18"/>
      <c r="E45" s="17"/>
    </row>
    <row r="46" spans="1:7" ht="15" customHeight="1">
      <c r="D46" s="20"/>
      <c r="E46" s="17"/>
    </row>
    <row r="47" spans="1:7" ht="15" customHeight="1">
      <c r="D47" s="12"/>
      <c r="E47" s="18"/>
    </row>
    <row r="48" spans="1:7" ht="15" customHeight="1">
      <c r="D48" s="12"/>
      <c r="E48" s="18"/>
    </row>
    <row r="49" spans="4:5" ht="15" customHeight="1">
      <c r="D49" s="21"/>
      <c r="E49" s="16"/>
    </row>
    <row r="50" spans="4:5" ht="15" customHeight="1">
      <c r="D50" s="21"/>
      <c r="E50" s="16"/>
    </row>
    <row r="51" spans="4:5" ht="15" customHeight="1">
      <c r="D51" s="21"/>
      <c r="E51" s="16"/>
    </row>
    <row r="52" spans="4:5" ht="15" customHeight="1">
      <c r="D52" s="21"/>
      <c r="E52" s="16"/>
    </row>
    <row r="53" spans="4:5" ht="15" customHeight="1">
      <c r="D53" s="21"/>
      <c r="E53" s="16"/>
    </row>
  </sheetData>
  <mergeCells count="4">
    <mergeCell ref="A1:E1"/>
    <mergeCell ref="A2:E2"/>
    <mergeCell ref="A3:E3"/>
    <mergeCell ref="B32:B36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4"/>
  <sheetViews>
    <sheetView zoomScale="23" zoomScaleNormal="23" zoomScalePageLayoutView="11" workbookViewId="0">
      <selection activeCell="F3" sqref="A3:F84"/>
    </sheetView>
  </sheetViews>
  <sheetFormatPr defaultColWidth="9.109375" defaultRowHeight="15" customHeight="1"/>
  <cols>
    <col min="1" max="1" width="4.88671875" style="14" customWidth="1"/>
    <col min="2" max="2" width="16.6640625" style="14" customWidth="1"/>
    <col min="3" max="3" width="13" style="14" customWidth="1"/>
    <col min="4" max="4" width="22.109375" style="15" customWidth="1"/>
    <col min="5" max="5" width="22.109375" style="14" customWidth="1"/>
    <col min="6" max="7" width="9.109375" style="14"/>
    <col min="8" max="16384" width="9.109375" style="2"/>
  </cols>
  <sheetData>
    <row r="1" spans="1:7" s="4" customFormat="1" ht="21">
      <c r="A1" s="23" t="s">
        <v>591</v>
      </c>
      <c r="B1" s="23"/>
      <c r="C1" s="23"/>
      <c r="D1" s="23"/>
      <c r="E1" s="23"/>
      <c r="F1" s="8"/>
      <c r="G1" s="8"/>
    </row>
    <row r="2" spans="1:7" s="4" customFormat="1" ht="21">
      <c r="A2" s="23"/>
      <c r="B2" s="23"/>
      <c r="C2" s="23"/>
      <c r="D2" s="23"/>
      <c r="E2" s="23"/>
      <c r="F2" s="8"/>
      <c r="G2" s="8"/>
    </row>
    <row r="3" spans="1:7" s="4" customFormat="1" ht="21">
      <c r="A3" s="24" t="s">
        <v>272</v>
      </c>
      <c r="B3" s="24"/>
      <c r="C3" s="24"/>
      <c r="D3" s="24"/>
      <c r="E3" s="24"/>
      <c r="F3" s="25"/>
      <c r="G3" s="8"/>
    </row>
    <row r="4" spans="1:7" s="4" customFormat="1" ht="21">
      <c r="A4" s="26" t="s">
        <v>45</v>
      </c>
      <c r="B4" s="27"/>
      <c r="C4" s="27"/>
      <c r="D4" s="28"/>
      <c r="E4" s="27"/>
      <c r="F4" s="25"/>
      <c r="G4" s="8"/>
    </row>
    <row r="5" spans="1:7" s="4" customFormat="1" ht="21">
      <c r="A5" s="29" t="s">
        <v>46</v>
      </c>
      <c r="B5" s="29"/>
      <c r="C5" s="30"/>
      <c r="D5" s="31"/>
      <c r="E5" s="25"/>
      <c r="F5" s="25"/>
      <c r="G5" s="8"/>
    </row>
    <row r="6" spans="1:7" s="3" customFormat="1" ht="30" customHeight="1">
      <c r="A6" s="32"/>
      <c r="B6" s="32"/>
      <c r="C6" s="33"/>
      <c r="D6" s="34" t="s">
        <v>47</v>
      </c>
      <c r="E6" s="34" t="s">
        <v>49</v>
      </c>
      <c r="F6" s="35"/>
      <c r="G6" s="9"/>
    </row>
    <row r="7" spans="1:7" s="5" customFormat="1" ht="88.5" customHeight="1">
      <c r="A7" s="36" t="s">
        <v>0</v>
      </c>
      <c r="B7" s="37" t="s">
        <v>1</v>
      </c>
      <c r="C7" s="38" t="s">
        <v>2</v>
      </c>
      <c r="D7" s="91" t="s">
        <v>48</v>
      </c>
      <c r="E7" s="92" t="s">
        <v>51</v>
      </c>
      <c r="F7" s="41"/>
      <c r="G7" s="10"/>
    </row>
    <row r="8" spans="1:7" s="5" customFormat="1" ht="18" customHeight="1">
      <c r="A8" s="42">
        <v>1</v>
      </c>
      <c r="B8" s="47" t="s">
        <v>592</v>
      </c>
      <c r="C8" s="53" t="s">
        <v>593</v>
      </c>
      <c r="D8" s="45"/>
      <c r="E8" s="46" t="str">
        <f>IF(D8&gt;9,"ผ่าน","ไม่ผ่าน")</f>
        <v>ไม่ผ่าน</v>
      </c>
      <c r="F8" s="41"/>
      <c r="G8" s="10"/>
    </row>
    <row r="9" spans="1:7" s="5" customFormat="1" ht="15.6" customHeight="1">
      <c r="A9" s="45" t="s">
        <v>3</v>
      </c>
      <c r="B9" s="43" t="s">
        <v>594</v>
      </c>
      <c r="C9" s="71" t="s">
        <v>595</v>
      </c>
      <c r="D9" s="45"/>
      <c r="E9" s="46" t="str">
        <f t="shared" ref="E9:E38" si="0">IF(D9&gt;9,"ผ่าน","ไม่ผ่าน")</f>
        <v>ไม่ผ่าน</v>
      </c>
      <c r="F9" s="41"/>
      <c r="G9" s="10"/>
    </row>
    <row r="10" spans="1:7" s="5" customFormat="1" ht="15.6" customHeight="1">
      <c r="A10" s="45" t="s">
        <v>4</v>
      </c>
      <c r="B10" s="47" t="s">
        <v>596</v>
      </c>
      <c r="C10" s="53" t="s">
        <v>597</v>
      </c>
      <c r="D10" s="45"/>
      <c r="E10" s="46" t="str">
        <f t="shared" si="0"/>
        <v>ไม่ผ่าน</v>
      </c>
      <c r="F10" s="41"/>
      <c r="G10" s="10"/>
    </row>
    <row r="11" spans="1:7" s="5" customFormat="1" ht="15.6" customHeight="1">
      <c r="A11" s="45" t="s">
        <v>5</v>
      </c>
      <c r="B11" s="47" t="s">
        <v>598</v>
      </c>
      <c r="C11" s="53" t="s">
        <v>599</v>
      </c>
      <c r="D11" s="45"/>
      <c r="E11" s="46" t="str">
        <f t="shared" si="0"/>
        <v>ไม่ผ่าน</v>
      </c>
      <c r="F11" s="41"/>
      <c r="G11" s="10"/>
    </row>
    <row r="12" spans="1:7" s="5" customFormat="1" ht="15.6" customHeight="1">
      <c r="A12" s="45" t="s">
        <v>6</v>
      </c>
      <c r="B12" s="49" t="s">
        <v>600</v>
      </c>
      <c r="C12" s="72" t="s">
        <v>601</v>
      </c>
      <c r="D12" s="45"/>
      <c r="E12" s="46" t="str">
        <f t="shared" si="0"/>
        <v>ไม่ผ่าน</v>
      </c>
      <c r="F12" s="41"/>
      <c r="G12" s="10"/>
    </row>
    <row r="13" spans="1:7" s="5" customFormat="1" ht="15.6" customHeight="1">
      <c r="A13" s="45" t="s">
        <v>7</v>
      </c>
      <c r="B13" s="47" t="s">
        <v>602</v>
      </c>
      <c r="C13" s="53" t="s">
        <v>603</v>
      </c>
      <c r="D13" s="45"/>
      <c r="E13" s="46" t="str">
        <f t="shared" si="0"/>
        <v>ไม่ผ่าน</v>
      </c>
      <c r="F13" s="41"/>
      <c r="G13" s="10"/>
    </row>
    <row r="14" spans="1:7" s="5" customFormat="1" ht="15.6" customHeight="1">
      <c r="A14" s="45" t="s">
        <v>8</v>
      </c>
      <c r="B14" s="47" t="s">
        <v>604</v>
      </c>
      <c r="C14" s="53" t="s">
        <v>605</v>
      </c>
      <c r="D14" s="45"/>
      <c r="E14" s="46" t="str">
        <f t="shared" si="0"/>
        <v>ไม่ผ่าน</v>
      </c>
      <c r="F14" s="41"/>
      <c r="G14" s="10"/>
    </row>
    <row r="15" spans="1:7" s="5" customFormat="1" ht="15.6" customHeight="1">
      <c r="A15" s="45" t="s">
        <v>9</v>
      </c>
      <c r="B15" s="47" t="s">
        <v>606</v>
      </c>
      <c r="C15" s="53" t="s">
        <v>243</v>
      </c>
      <c r="D15" s="45"/>
      <c r="E15" s="46" t="str">
        <f t="shared" si="0"/>
        <v>ไม่ผ่าน</v>
      </c>
      <c r="F15" s="41"/>
      <c r="G15" s="10"/>
    </row>
    <row r="16" spans="1:7" s="5" customFormat="1" ht="15.6" customHeight="1">
      <c r="A16" s="45" t="s">
        <v>10</v>
      </c>
      <c r="B16" s="47" t="s">
        <v>607</v>
      </c>
      <c r="C16" s="53" t="s">
        <v>608</v>
      </c>
      <c r="D16" s="45"/>
      <c r="E16" s="46" t="str">
        <f t="shared" si="0"/>
        <v>ไม่ผ่าน</v>
      </c>
      <c r="F16" s="41"/>
      <c r="G16" s="10"/>
    </row>
    <row r="17" spans="1:7" s="5" customFormat="1" ht="15.6" customHeight="1">
      <c r="A17" s="45" t="s">
        <v>11</v>
      </c>
      <c r="B17" s="43" t="s">
        <v>609</v>
      </c>
      <c r="C17" s="71" t="s">
        <v>610</v>
      </c>
      <c r="D17" s="45"/>
      <c r="E17" s="46" t="str">
        <f t="shared" si="0"/>
        <v>ไม่ผ่าน</v>
      </c>
      <c r="F17" s="41"/>
      <c r="G17" s="10"/>
    </row>
    <row r="18" spans="1:7" s="5" customFormat="1" ht="15.6" customHeight="1">
      <c r="A18" s="45" t="s">
        <v>12</v>
      </c>
      <c r="B18" s="47" t="s">
        <v>611</v>
      </c>
      <c r="C18" s="53" t="s">
        <v>612</v>
      </c>
      <c r="D18" s="45"/>
      <c r="E18" s="46" t="str">
        <f t="shared" si="0"/>
        <v>ไม่ผ่าน</v>
      </c>
      <c r="F18" s="41"/>
      <c r="G18" s="10"/>
    </row>
    <row r="19" spans="1:7" s="5" customFormat="1" ht="15.6" customHeight="1">
      <c r="A19" s="45" t="s">
        <v>13</v>
      </c>
      <c r="B19" s="43" t="s">
        <v>613</v>
      </c>
      <c r="C19" s="71" t="s">
        <v>614</v>
      </c>
      <c r="D19" s="45"/>
      <c r="E19" s="46" t="str">
        <f t="shared" si="0"/>
        <v>ไม่ผ่าน</v>
      </c>
      <c r="F19" s="41"/>
      <c r="G19" s="10"/>
    </row>
    <row r="20" spans="1:7" s="5" customFormat="1" ht="15.6" customHeight="1">
      <c r="A20" s="45" t="s">
        <v>14</v>
      </c>
      <c r="B20" s="47" t="s">
        <v>615</v>
      </c>
      <c r="C20" s="53" t="s">
        <v>616</v>
      </c>
      <c r="D20" s="45"/>
      <c r="E20" s="46" t="str">
        <f t="shared" si="0"/>
        <v>ไม่ผ่าน</v>
      </c>
      <c r="F20" s="41"/>
      <c r="G20" s="10"/>
    </row>
    <row r="21" spans="1:7" s="5" customFormat="1" ht="15.6" customHeight="1">
      <c r="A21" s="45" t="s">
        <v>15</v>
      </c>
      <c r="B21" s="49" t="s">
        <v>617</v>
      </c>
      <c r="C21" s="72" t="s">
        <v>618</v>
      </c>
      <c r="D21" s="45"/>
      <c r="E21" s="46" t="str">
        <f t="shared" si="0"/>
        <v>ไม่ผ่าน</v>
      </c>
      <c r="F21" s="41"/>
      <c r="G21" s="10"/>
    </row>
    <row r="22" spans="1:7" s="5" customFormat="1" ht="15.6" customHeight="1">
      <c r="A22" s="45" t="s">
        <v>16</v>
      </c>
      <c r="B22" s="47" t="s">
        <v>619</v>
      </c>
      <c r="C22" s="53" t="s">
        <v>620</v>
      </c>
      <c r="D22" s="45"/>
      <c r="E22" s="46" t="str">
        <f t="shared" si="0"/>
        <v>ไม่ผ่าน</v>
      </c>
      <c r="F22" s="41"/>
      <c r="G22" s="10"/>
    </row>
    <row r="23" spans="1:7" s="5" customFormat="1" ht="15.6" customHeight="1">
      <c r="A23" s="45" t="s">
        <v>17</v>
      </c>
      <c r="B23" s="47" t="s">
        <v>621</v>
      </c>
      <c r="C23" s="53" t="s">
        <v>622</v>
      </c>
      <c r="D23" s="45"/>
      <c r="E23" s="46" t="str">
        <f t="shared" si="0"/>
        <v>ไม่ผ่าน</v>
      </c>
      <c r="F23" s="41"/>
      <c r="G23" s="10"/>
    </row>
    <row r="24" spans="1:7" s="5" customFormat="1" ht="15.6" customHeight="1">
      <c r="A24" s="45" t="s">
        <v>18</v>
      </c>
      <c r="B24" s="47" t="s">
        <v>592</v>
      </c>
      <c r="C24" s="53" t="s">
        <v>623</v>
      </c>
      <c r="D24" s="45"/>
      <c r="E24" s="46" t="str">
        <f t="shared" si="0"/>
        <v>ไม่ผ่าน</v>
      </c>
      <c r="F24" s="41"/>
      <c r="G24" s="10"/>
    </row>
    <row r="25" spans="1:7" s="5" customFormat="1" ht="15.6" customHeight="1">
      <c r="A25" s="45" t="s">
        <v>19</v>
      </c>
      <c r="B25" s="47" t="s">
        <v>624</v>
      </c>
      <c r="C25" s="53" t="s">
        <v>625</v>
      </c>
      <c r="D25" s="45"/>
      <c r="E25" s="46" t="str">
        <f t="shared" si="0"/>
        <v>ไม่ผ่าน</v>
      </c>
      <c r="F25" s="41"/>
      <c r="G25" s="10"/>
    </row>
    <row r="26" spans="1:7" s="5" customFormat="1" ht="15.6" customHeight="1">
      <c r="A26" s="45" t="s">
        <v>20</v>
      </c>
      <c r="B26" s="47" t="s">
        <v>281</v>
      </c>
      <c r="C26" s="53" t="s">
        <v>626</v>
      </c>
      <c r="D26" s="45"/>
      <c r="E26" s="46" t="str">
        <f t="shared" si="0"/>
        <v>ไม่ผ่าน</v>
      </c>
      <c r="F26" s="41"/>
      <c r="G26" s="10"/>
    </row>
    <row r="27" spans="1:7" s="5" customFormat="1" ht="15.6" customHeight="1">
      <c r="A27" s="45" t="s">
        <v>21</v>
      </c>
      <c r="B27" s="47" t="s">
        <v>627</v>
      </c>
      <c r="C27" s="53" t="s">
        <v>628</v>
      </c>
      <c r="D27" s="45"/>
      <c r="E27" s="46" t="str">
        <f t="shared" si="0"/>
        <v>ไม่ผ่าน</v>
      </c>
      <c r="F27" s="41"/>
      <c r="G27" s="10"/>
    </row>
    <row r="28" spans="1:7" s="5" customFormat="1" ht="15.6" customHeight="1">
      <c r="A28" s="45" t="s">
        <v>22</v>
      </c>
      <c r="B28" s="47" t="s">
        <v>569</v>
      </c>
      <c r="C28" s="53" t="s">
        <v>629</v>
      </c>
      <c r="D28" s="45"/>
      <c r="E28" s="46" t="str">
        <f t="shared" si="0"/>
        <v>ไม่ผ่าน</v>
      </c>
      <c r="F28" s="41"/>
      <c r="G28" s="10"/>
    </row>
    <row r="29" spans="1:7" s="5" customFormat="1" ht="15.6" customHeight="1">
      <c r="A29" s="45" t="s">
        <v>23</v>
      </c>
      <c r="B29" s="47" t="s">
        <v>630</v>
      </c>
      <c r="C29" s="53" t="s">
        <v>631</v>
      </c>
      <c r="D29" s="45"/>
      <c r="E29" s="46" t="str">
        <f t="shared" si="0"/>
        <v>ไม่ผ่าน</v>
      </c>
      <c r="F29" s="41"/>
      <c r="G29" s="10"/>
    </row>
    <row r="30" spans="1:7" s="5" customFormat="1" ht="15.6" customHeight="1">
      <c r="A30" s="45" t="s">
        <v>24</v>
      </c>
      <c r="B30" s="47" t="s">
        <v>632</v>
      </c>
      <c r="C30" s="53" t="s">
        <v>633</v>
      </c>
      <c r="D30" s="45"/>
      <c r="E30" s="46" t="str">
        <f t="shared" si="0"/>
        <v>ไม่ผ่าน</v>
      </c>
      <c r="F30" s="41"/>
      <c r="G30" s="10"/>
    </row>
    <row r="31" spans="1:7" s="5" customFormat="1" ht="15.6" customHeight="1">
      <c r="A31" s="45" t="s">
        <v>25</v>
      </c>
      <c r="B31" s="47" t="s">
        <v>634</v>
      </c>
      <c r="C31" s="53" t="s">
        <v>635</v>
      </c>
      <c r="D31" s="45"/>
      <c r="E31" s="46" t="str">
        <f t="shared" si="0"/>
        <v>ไม่ผ่าน</v>
      </c>
      <c r="F31" s="41"/>
      <c r="G31" s="10"/>
    </row>
    <row r="32" spans="1:7" s="5" customFormat="1" ht="15.6" customHeight="1">
      <c r="A32" s="45" t="s">
        <v>26</v>
      </c>
      <c r="B32" s="43" t="s">
        <v>636</v>
      </c>
      <c r="C32" s="71" t="s">
        <v>637</v>
      </c>
      <c r="D32" s="45"/>
      <c r="E32" s="46" t="str">
        <f t="shared" si="0"/>
        <v>ไม่ผ่าน</v>
      </c>
      <c r="F32" s="41"/>
      <c r="G32" s="10"/>
    </row>
    <row r="33" spans="1:7" s="5" customFormat="1" ht="15.6" customHeight="1">
      <c r="A33" s="45" t="s">
        <v>27</v>
      </c>
      <c r="B33" s="47" t="s">
        <v>638</v>
      </c>
      <c r="C33" s="53" t="s">
        <v>639</v>
      </c>
      <c r="D33" s="45"/>
      <c r="E33" s="46" t="str">
        <f t="shared" si="0"/>
        <v>ไม่ผ่าน</v>
      </c>
      <c r="F33" s="41"/>
      <c r="G33" s="10"/>
    </row>
    <row r="34" spans="1:7" s="5" customFormat="1" ht="15.6" customHeight="1">
      <c r="A34" s="45" t="s">
        <v>28</v>
      </c>
      <c r="B34" s="43" t="s">
        <v>337</v>
      </c>
      <c r="C34" s="71" t="s">
        <v>640</v>
      </c>
      <c r="D34" s="45"/>
      <c r="E34" s="46" t="str">
        <f t="shared" si="0"/>
        <v>ไม่ผ่าน</v>
      </c>
      <c r="F34" s="41"/>
      <c r="G34" s="10"/>
    </row>
    <row r="35" spans="1:7" s="5" customFormat="1" ht="15.6" customHeight="1">
      <c r="A35" s="45" t="s">
        <v>29</v>
      </c>
      <c r="B35" s="43" t="s">
        <v>641</v>
      </c>
      <c r="C35" s="71" t="s">
        <v>642</v>
      </c>
      <c r="D35" s="45"/>
      <c r="E35" s="46" t="str">
        <f t="shared" si="0"/>
        <v>ไม่ผ่าน</v>
      </c>
      <c r="F35" s="41"/>
      <c r="G35" s="10"/>
    </row>
    <row r="36" spans="1:7" s="5" customFormat="1" ht="15.6" customHeight="1">
      <c r="A36" s="45" t="s">
        <v>30</v>
      </c>
      <c r="B36" s="43" t="s">
        <v>643</v>
      </c>
      <c r="C36" s="71" t="s">
        <v>644</v>
      </c>
      <c r="D36" s="45"/>
      <c r="E36" s="46" t="str">
        <f t="shared" si="0"/>
        <v>ไม่ผ่าน</v>
      </c>
      <c r="F36" s="41"/>
      <c r="G36" s="10"/>
    </row>
    <row r="37" spans="1:7" s="5" customFormat="1" ht="15.6" customHeight="1">
      <c r="A37" s="45" t="s">
        <v>31</v>
      </c>
      <c r="B37" s="49" t="s">
        <v>645</v>
      </c>
      <c r="C37" s="72" t="s">
        <v>642</v>
      </c>
      <c r="D37" s="45"/>
      <c r="E37" s="46" t="str">
        <f t="shared" si="0"/>
        <v>ไม่ผ่าน</v>
      </c>
      <c r="F37" s="41"/>
      <c r="G37" s="10"/>
    </row>
    <row r="38" spans="1:7" s="5" customFormat="1" ht="15.6" customHeight="1">
      <c r="A38" s="45" t="s">
        <v>32</v>
      </c>
      <c r="B38" s="49" t="s">
        <v>646</v>
      </c>
      <c r="C38" s="72" t="s">
        <v>647</v>
      </c>
      <c r="D38" s="45"/>
      <c r="E38" s="46" t="str">
        <f t="shared" si="0"/>
        <v>ไม่ผ่าน</v>
      </c>
      <c r="F38" s="41"/>
      <c r="G38" s="10"/>
    </row>
    <row r="39" spans="1:7" s="5" customFormat="1" ht="15.6" customHeight="1">
      <c r="A39" s="79"/>
      <c r="B39" s="93" t="s">
        <v>43</v>
      </c>
      <c r="C39" s="94"/>
      <c r="D39" s="57" t="s">
        <v>710</v>
      </c>
      <c r="E39" s="58">
        <f>COUNTIF(E8:E38,"ผ่าน")</f>
        <v>0</v>
      </c>
      <c r="F39" s="41"/>
      <c r="G39" s="10"/>
    </row>
    <row r="40" spans="1:7" s="1" customFormat="1" ht="15.75" customHeight="1">
      <c r="A40" s="95"/>
      <c r="B40" s="96"/>
      <c r="C40" s="96"/>
      <c r="D40" s="57" t="s">
        <v>711</v>
      </c>
      <c r="E40" s="58">
        <f>COUNTIF(E8:E38,"ไม่ผ่าน")</f>
        <v>31</v>
      </c>
      <c r="F40" s="74"/>
      <c r="G40" s="13"/>
    </row>
    <row r="41" spans="1:7" ht="22.5" customHeight="1">
      <c r="A41" s="64"/>
      <c r="B41" s="61" t="s">
        <v>50</v>
      </c>
      <c r="C41" s="41"/>
      <c r="D41" s="75"/>
      <c r="E41" s="73"/>
      <c r="F41" s="66"/>
    </row>
    <row r="42" spans="1:7" ht="15" customHeight="1">
      <c r="A42" s="64"/>
      <c r="B42" s="41"/>
      <c r="C42" s="41" t="s">
        <v>52</v>
      </c>
      <c r="D42" s="65"/>
      <c r="E42" s="41"/>
      <c r="F42" s="66"/>
    </row>
    <row r="43" spans="1:7" ht="15" customHeight="1">
      <c r="A43" s="64"/>
      <c r="B43" s="41"/>
      <c r="C43" s="41"/>
      <c r="D43" s="65" t="s">
        <v>53</v>
      </c>
      <c r="E43" s="41"/>
      <c r="F43" s="66"/>
    </row>
    <row r="44" spans="1:7" ht="15" customHeight="1">
      <c r="A44" s="64"/>
      <c r="B44" s="41"/>
      <c r="C44" s="41"/>
      <c r="D44" s="65" t="s">
        <v>54</v>
      </c>
      <c r="E44" s="41"/>
      <c r="F44" s="66"/>
    </row>
    <row r="45" spans="1:7" ht="15" customHeight="1">
      <c r="A45" s="64"/>
      <c r="B45" s="41"/>
      <c r="C45" s="41"/>
      <c r="D45" s="65"/>
      <c r="E45" s="41"/>
      <c r="F45" s="66"/>
    </row>
    <row r="46" spans="1:7" ht="15" customHeight="1">
      <c r="A46" s="64"/>
      <c r="B46" s="41"/>
      <c r="C46" s="41"/>
      <c r="D46" s="65"/>
      <c r="E46" s="41"/>
      <c r="F46" s="66"/>
    </row>
    <row r="47" spans="1:7" ht="15" customHeight="1">
      <c r="A47" s="64"/>
      <c r="B47" s="41"/>
      <c r="C47" s="41"/>
      <c r="D47" s="65"/>
      <c r="E47" s="41"/>
      <c r="F47" s="66"/>
    </row>
    <row r="48" spans="1:7" ht="15" customHeight="1">
      <c r="A48" s="64"/>
      <c r="B48" s="41"/>
      <c r="C48" s="41"/>
      <c r="D48" s="65"/>
      <c r="E48" s="41"/>
      <c r="F48" s="66"/>
    </row>
    <row r="49" spans="1:6" ht="15" customHeight="1">
      <c r="A49" s="64"/>
      <c r="B49" s="41"/>
      <c r="C49" s="41"/>
      <c r="D49" s="65"/>
      <c r="E49" s="41"/>
      <c r="F49" s="66"/>
    </row>
    <row r="50" spans="1:6" ht="15" customHeight="1">
      <c r="A50" s="66"/>
      <c r="B50" s="68" t="s">
        <v>712</v>
      </c>
      <c r="C50" s="90" t="s">
        <v>47</v>
      </c>
      <c r="D50" s="57" t="s">
        <v>713</v>
      </c>
      <c r="E50" s="57" t="s">
        <v>714</v>
      </c>
      <c r="F50" s="66"/>
    </row>
    <row r="51" spans="1:6" ht="15" customHeight="1">
      <c r="A51" s="66"/>
      <c r="B51" s="68"/>
      <c r="C51" s="52" t="s">
        <v>715</v>
      </c>
      <c r="D51" s="45" t="s">
        <v>716</v>
      </c>
      <c r="E51" s="46">
        <f>COUNTIF(D8:D38,"&lt;=9")</f>
        <v>0</v>
      </c>
      <c r="F51" s="66"/>
    </row>
    <row r="52" spans="1:6" ht="15" customHeight="1">
      <c r="A52" s="66"/>
      <c r="B52" s="68"/>
      <c r="C52" s="65" t="s">
        <v>717</v>
      </c>
      <c r="D52" s="45" t="s">
        <v>718</v>
      </c>
      <c r="E52" s="46">
        <f>SUMPRODUCT((D8:D38&gt;=10)*(D8:D38&lt;=13))</f>
        <v>0</v>
      </c>
      <c r="F52" s="66"/>
    </row>
    <row r="53" spans="1:6" ht="15" customHeight="1">
      <c r="A53" s="66"/>
      <c r="B53" s="68"/>
      <c r="C53" s="52" t="s">
        <v>719</v>
      </c>
      <c r="D53" s="45" t="s">
        <v>720</v>
      </c>
      <c r="E53" s="46">
        <f>SUMPRODUCT((D8:D38&gt;=14)*(D8:D38&lt;=16))</f>
        <v>0</v>
      </c>
      <c r="F53" s="66"/>
    </row>
    <row r="54" spans="1:6" ht="15" customHeight="1">
      <c r="A54" s="66"/>
      <c r="B54" s="68"/>
      <c r="C54" s="45" t="s">
        <v>721</v>
      </c>
      <c r="D54" s="45" t="s">
        <v>722</v>
      </c>
      <c r="E54" s="46">
        <f>COUNTIF(D8:D38,"&gt;=17")</f>
        <v>0</v>
      </c>
      <c r="F54" s="66"/>
    </row>
    <row r="55" spans="1:6" ht="15" customHeight="1">
      <c r="A55" s="66"/>
      <c r="B55" s="66"/>
      <c r="C55" s="66"/>
      <c r="D55" s="67"/>
      <c r="E55" s="66"/>
      <c r="F55" s="66"/>
    </row>
    <row r="56" spans="1:6" ht="15" customHeight="1">
      <c r="A56" s="66"/>
      <c r="B56" s="66"/>
      <c r="C56" s="66"/>
      <c r="D56" s="67"/>
      <c r="E56" s="66"/>
      <c r="F56" s="66"/>
    </row>
    <row r="57" spans="1:6" ht="15" customHeight="1">
      <c r="A57" s="66"/>
      <c r="B57" s="66"/>
      <c r="C57" s="66"/>
      <c r="D57" s="67"/>
      <c r="E57" s="66"/>
      <c r="F57" s="66"/>
    </row>
    <row r="58" spans="1:6" ht="15" customHeight="1">
      <c r="A58" s="66"/>
      <c r="B58" s="66"/>
      <c r="C58" s="66"/>
      <c r="D58" s="67"/>
      <c r="E58" s="66"/>
      <c r="F58" s="66"/>
    </row>
    <row r="59" spans="1:6" ht="15" customHeight="1">
      <c r="A59" s="66"/>
      <c r="B59" s="66"/>
      <c r="C59" s="66"/>
      <c r="D59" s="67"/>
      <c r="E59" s="66"/>
      <c r="F59" s="66"/>
    </row>
    <row r="60" spans="1:6" ht="15" customHeight="1">
      <c r="A60" s="66"/>
      <c r="B60" s="66"/>
      <c r="C60" s="66"/>
      <c r="D60" s="67"/>
      <c r="E60" s="66"/>
      <c r="F60" s="66"/>
    </row>
    <row r="61" spans="1:6" ht="15" customHeight="1">
      <c r="A61" s="66"/>
      <c r="B61" s="66"/>
      <c r="C61" s="66"/>
      <c r="D61" s="67"/>
      <c r="E61" s="66"/>
      <c r="F61" s="66"/>
    </row>
    <row r="62" spans="1:6" ht="15" customHeight="1">
      <c r="A62" s="66"/>
      <c r="B62" s="66"/>
      <c r="C62" s="66"/>
      <c r="D62" s="67"/>
      <c r="E62" s="66"/>
      <c r="F62" s="66"/>
    </row>
    <row r="63" spans="1:6" ht="15" customHeight="1">
      <c r="A63" s="66"/>
      <c r="B63" s="66"/>
      <c r="C63" s="66"/>
      <c r="D63" s="67"/>
      <c r="E63" s="66"/>
      <c r="F63" s="66"/>
    </row>
    <row r="64" spans="1:6" ht="15" customHeight="1">
      <c r="A64" s="66"/>
      <c r="B64" s="66"/>
      <c r="C64" s="66"/>
      <c r="D64" s="67"/>
      <c r="E64" s="66"/>
      <c r="F64" s="66"/>
    </row>
    <row r="65" spans="1:6" ht="15" customHeight="1">
      <c r="A65" s="66"/>
      <c r="B65" s="66"/>
      <c r="C65" s="66"/>
      <c r="D65" s="67"/>
      <c r="E65" s="66"/>
      <c r="F65" s="66"/>
    </row>
    <row r="66" spans="1:6" ht="15" customHeight="1">
      <c r="A66" s="66"/>
      <c r="B66" s="66"/>
      <c r="C66" s="66"/>
      <c r="D66" s="67"/>
      <c r="E66" s="66"/>
      <c r="F66" s="66"/>
    </row>
    <row r="67" spans="1:6" ht="15" customHeight="1">
      <c r="A67" s="66"/>
      <c r="B67" s="66"/>
      <c r="C67" s="66"/>
      <c r="D67" s="67"/>
      <c r="E67" s="66"/>
      <c r="F67" s="66"/>
    </row>
    <row r="68" spans="1:6" ht="15" customHeight="1">
      <c r="A68" s="66"/>
      <c r="B68" s="66"/>
      <c r="C68" s="66"/>
      <c r="D68" s="67"/>
      <c r="E68" s="66"/>
      <c r="F68" s="66"/>
    </row>
    <row r="69" spans="1:6" ht="15" customHeight="1">
      <c r="A69" s="66"/>
      <c r="B69" s="66"/>
      <c r="C69" s="66"/>
      <c r="D69" s="67"/>
      <c r="E69" s="66"/>
      <c r="F69" s="66"/>
    </row>
    <row r="70" spans="1:6" ht="15" customHeight="1">
      <c r="A70" s="66"/>
      <c r="B70" s="66"/>
      <c r="C70" s="66"/>
      <c r="D70" s="67"/>
      <c r="E70" s="66"/>
      <c r="F70" s="66"/>
    </row>
    <row r="71" spans="1:6" ht="15" customHeight="1">
      <c r="A71" s="66"/>
      <c r="B71" s="66"/>
      <c r="C71" s="66"/>
      <c r="D71" s="67"/>
      <c r="E71" s="66"/>
      <c r="F71" s="66"/>
    </row>
    <row r="72" spans="1:6" ht="15" customHeight="1">
      <c r="A72" s="66"/>
      <c r="B72" s="66"/>
      <c r="C72" s="66"/>
      <c r="D72" s="67"/>
      <c r="E72" s="66"/>
      <c r="F72" s="66"/>
    </row>
    <row r="73" spans="1:6" ht="15" customHeight="1">
      <c r="A73" s="66"/>
      <c r="B73" s="66"/>
      <c r="C73" s="66"/>
      <c r="D73" s="67"/>
      <c r="E73" s="66"/>
      <c r="F73" s="66"/>
    </row>
    <row r="74" spans="1:6" ht="15" customHeight="1">
      <c r="A74" s="66"/>
      <c r="B74" s="66"/>
      <c r="C74" s="66"/>
      <c r="D74" s="67"/>
      <c r="E74" s="66"/>
      <c r="F74" s="66"/>
    </row>
    <row r="75" spans="1:6" ht="15" customHeight="1">
      <c r="A75" s="66"/>
      <c r="B75" s="66"/>
      <c r="C75" s="66"/>
      <c r="D75" s="67"/>
      <c r="E75" s="66"/>
      <c r="F75" s="66"/>
    </row>
    <row r="76" spans="1:6" ht="15" customHeight="1">
      <c r="A76" s="66"/>
      <c r="B76" s="66"/>
      <c r="C76" s="66"/>
      <c r="D76" s="67"/>
      <c r="E76" s="66"/>
      <c r="F76" s="66"/>
    </row>
    <row r="77" spans="1:6" ht="15" customHeight="1">
      <c r="A77" s="66"/>
      <c r="B77" s="66"/>
      <c r="C77" s="66"/>
      <c r="D77" s="67"/>
      <c r="E77" s="66"/>
      <c r="F77" s="66"/>
    </row>
    <row r="78" spans="1:6" ht="15" customHeight="1">
      <c r="A78" s="66"/>
      <c r="B78" s="66"/>
      <c r="C78" s="66"/>
      <c r="D78" s="67"/>
      <c r="E78" s="66"/>
      <c r="F78" s="66"/>
    </row>
    <row r="79" spans="1:6" ht="15" customHeight="1">
      <c r="A79" s="66"/>
      <c r="B79" s="66"/>
      <c r="C79" s="66"/>
      <c r="D79" s="67"/>
      <c r="E79" s="66"/>
      <c r="F79" s="66"/>
    </row>
    <row r="80" spans="1:6" ht="15" customHeight="1">
      <c r="A80" s="66"/>
      <c r="B80" s="66"/>
      <c r="C80" s="66"/>
      <c r="D80" s="67"/>
      <c r="E80" s="66"/>
      <c r="F80" s="66"/>
    </row>
    <row r="81" spans="1:6" ht="15" customHeight="1">
      <c r="A81" s="66"/>
      <c r="B81" s="66"/>
      <c r="C81" s="66"/>
      <c r="D81" s="67"/>
      <c r="E81" s="66"/>
      <c r="F81" s="66"/>
    </row>
    <row r="82" spans="1:6" ht="15" customHeight="1">
      <c r="A82" s="66"/>
      <c r="B82" s="66"/>
      <c r="C82" s="66"/>
      <c r="D82" s="67"/>
      <c r="E82" s="66"/>
      <c r="F82" s="66"/>
    </row>
    <row r="83" spans="1:6" ht="15" customHeight="1">
      <c r="A83" s="66"/>
      <c r="B83" s="66"/>
      <c r="C83" s="66"/>
      <c r="D83" s="67"/>
      <c r="E83" s="66"/>
      <c r="F83" s="66"/>
    </row>
    <row r="84" spans="1:6" ht="15" customHeight="1">
      <c r="A84" s="66"/>
      <c r="B84" s="66"/>
      <c r="C84" s="66"/>
      <c r="D84" s="67"/>
      <c r="E84" s="66"/>
      <c r="F84" s="66"/>
    </row>
  </sheetData>
  <mergeCells count="4">
    <mergeCell ref="A1:E1"/>
    <mergeCell ref="A2:E2"/>
    <mergeCell ref="A3:E3"/>
    <mergeCell ref="B50:B54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ห้อง1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</vt:vector>
  </TitlesOfParts>
  <Company>pkn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EasyMan</dc:creator>
  <cp:lastModifiedBy>Admin</cp:lastModifiedBy>
  <cp:lastPrinted>2018-02-01T06:57:10Z</cp:lastPrinted>
  <dcterms:created xsi:type="dcterms:W3CDTF">2006-04-18T17:13:08Z</dcterms:created>
  <dcterms:modified xsi:type="dcterms:W3CDTF">2019-02-11T13:10:14Z</dcterms:modified>
</cp:coreProperties>
</file>