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\"/>
    </mc:Choice>
  </mc:AlternateContent>
  <xr:revisionPtr revIDLastSave="0" documentId="13_ncr:1_{CA704BA8-B1D3-4CCE-81CF-8272468F95CD}" xr6:coauthVersionLast="40" xr6:coauthVersionMax="40" xr10:uidLastSave="{00000000-0000-0000-0000-000000000000}"/>
  <bookViews>
    <workbookView xWindow="480" yWindow="108" windowWidth="9156" windowHeight="3036" tabRatio="813" firstSheet="3" activeTab="10" xr2:uid="{00000000-000D-0000-FFFF-FFFF00000000}"/>
  </bookViews>
  <sheets>
    <sheet name="ห้อง 1" sheetId="133" r:id="rId1"/>
    <sheet name="ห้อง 2" sheetId="143" r:id="rId2"/>
    <sheet name="ห้อง 3" sheetId="144" r:id="rId3"/>
    <sheet name="ห้อง 4" sheetId="145" r:id="rId4"/>
    <sheet name="ห้อง 5" sheetId="139" r:id="rId5"/>
    <sheet name="ห้อง 6" sheetId="140" r:id="rId6"/>
    <sheet name="ห้อง 7" sheetId="141" r:id="rId7"/>
    <sheet name="ห้อง 8" sheetId="142" r:id="rId8"/>
    <sheet name="ห้อง 9" sheetId="137" r:id="rId9"/>
    <sheet name="ห้อง 10" sheetId="138" r:id="rId10"/>
    <sheet name="ห้อง 11" sheetId="136" r:id="rId11"/>
  </sheets>
  <definedNames>
    <definedName name="_xlnm._FilterDatabase" localSheetId="0" hidden="1">'ห้อง 1'!$B$8:$C$30</definedName>
    <definedName name="_xlnm._FilterDatabase" localSheetId="9" hidden="1">'ห้อง 10'!$B$8:$C$21</definedName>
    <definedName name="_xlnm._FilterDatabase" localSheetId="10" hidden="1">'ห้อง 11'!$B$8:$C$26</definedName>
    <definedName name="_xlnm._FilterDatabase" localSheetId="1" hidden="1">'ห้อง 2'!$B$8:$C$30</definedName>
    <definedName name="_xlnm._FilterDatabase" localSheetId="2" hidden="1">'ห้อง 3'!$B$8:$C$30</definedName>
    <definedName name="_xlnm._FilterDatabase" localSheetId="3" hidden="1">'ห้อง 4'!$B$8:$C$30</definedName>
    <definedName name="_xlnm._FilterDatabase" localSheetId="4" hidden="1">'ห้อง 5'!$B$8:$C$30</definedName>
    <definedName name="_xlnm._FilterDatabase" localSheetId="5" hidden="1">'ห้อง 6'!$B$8:$C$30</definedName>
    <definedName name="_xlnm._FilterDatabase" localSheetId="6" hidden="1">'ห้อง 7'!$B$8:$C$30</definedName>
    <definedName name="_xlnm._FilterDatabase" localSheetId="7" hidden="1">'ห้อง 8'!$B$8:$C$23</definedName>
    <definedName name="_xlnm._FilterDatabase" localSheetId="8" hidden="1">'ห้อง 9'!$B$8:$C$30</definedName>
    <definedName name="_xlnm.Print_Titles" localSheetId="0">'ห้อง 1'!$1:$7</definedName>
    <definedName name="_xlnm.Print_Titles" localSheetId="9">'ห้อง 10'!$1:$7</definedName>
    <definedName name="_xlnm.Print_Titles" localSheetId="10">'ห้อง 11'!$1:$7</definedName>
    <definedName name="_xlnm.Print_Titles" localSheetId="1">'ห้อง 2'!$1:$7</definedName>
    <definedName name="_xlnm.Print_Titles" localSheetId="2">'ห้อง 3'!$1:$7</definedName>
    <definedName name="_xlnm.Print_Titles" localSheetId="3">'ห้อง 4'!$1:$7</definedName>
    <definedName name="_xlnm.Print_Titles" localSheetId="4">'ห้อง 5'!$1:$7</definedName>
    <definedName name="_xlnm.Print_Titles" localSheetId="5">'ห้อง 6'!$1:$7</definedName>
    <definedName name="_xlnm.Print_Titles" localSheetId="6">'ห้อง 7'!$1:$7</definedName>
    <definedName name="_xlnm.Print_Titles" localSheetId="7">'ห้อง 8'!$1:$7</definedName>
    <definedName name="_xlnm.Print_Titles" localSheetId="8">'ห้อง 9'!$1:$7</definedName>
  </definedNames>
  <calcPr calcId="181029"/>
</workbook>
</file>

<file path=xl/calcChain.xml><?xml version="1.0" encoding="utf-8"?>
<calcChain xmlns="http://schemas.openxmlformats.org/spreadsheetml/2006/main">
  <c r="G35" i="142" l="1"/>
  <c r="G9" i="138" l="1"/>
  <c r="H9" i="138"/>
  <c r="I9" i="138"/>
  <c r="J9" i="138"/>
  <c r="K9" i="138"/>
  <c r="G10" i="138"/>
  <c r="H10" i="138"/>
  <c r="I10" i="138"/>
  <c r="J10" i="138"/>
  <c r="K10" i="138"/>
  <c r="G11" i="138"/>
  <c r="H11" i="138"/>
  <c r="I11" i="138"/>
  <c r="J11" i="138"/>
  <c r="K11" i="138"/>
  <c r="G12" i="138"/>
  <c r="H12" i="138"/>
  <c r="I12" i="138"/>
  <c r="J12" i="138"/>
  <c r="K12" i="138"/>
  <c r="G13" i="138"/>
  <c r="H13" i="138"/>
  <c r="I13" i="138"/>
  <c r="J13" i="138"/>
  <c r="K13" i="138"/>
  <c r="G14" i="138"/>
  <c r="H14" i="138"/>
  <c r="I14" i="138"/>
  <c r="J14" i="138"/>
  <c r="K14" i="138"/>
  <c r="G15" i="138"/>
  <c r="H15" i="138"/>
  <c r="I15" i="138"/>
  <c r="J15" i="138"/>
  <c r="K15" i="138"/>
  <c r="G16" i="138"/>
  <c r="H16" i="138"/>
  <c r="I16" i="138"/>
  <c r="J16" i="138"/>
  <c r="K16" i="138"/>
  <c r="G17" i="138"/>
  <c r="H17" i="138"/>
  <c r="I17" i="138"/>
  <c r="J17" i="138"/>
  <c r="K17" i="138"/>
  <c r="G18" i="138"/>
  <c r="H18" i="138"/>
  <c r="I18" i="138"/>
  <c r="J18" i="138"/>
  <c r="K18" i="138"/>
  <c r="G19" i="138"/>
  <c r="H19" i="138"/>
  <c r="I19" i="138"/>
  <c r="J19" i="138"/>
  <c r="K19" i="138"/>
  <c r="G20" i="138"/>
  <c r="H20" i="138"/>
  <c r="I20" i="138"/>
  <c r="J20" i="138"/>
  <c r="K20" i="138"/>
  <c r="G21" i="138"/>
  <c r="H21" i="138"/>
  <c r="I21" i="138"/>
  <c r="J21" i="138"/>
  <c r="K21" i="138"/>
  <c r="G9" i="137"/>
  <c r="H9" i="137"/>
  <c r="I9" i="137"/>
  <c r="J9" i="137"/>
  <c r="K9" i="137"/>
  <c r="G10" i="137"/>
  <c r="H10" i="137"/>
  <c r="I10" i="137"/>
  <c r="J10" i="137"/>
  <c r="K10" i="137"/>
  <c r="G11" i="137"/>
  <c r="H11" i="137"/>
  <c r="I11" i="137"/>
  <c r="J11" i="137"/>
  <c r="K11" i="137"/>
  <c r="G12" i="137"/>
  <c r="H12" i="137"/>
  <c r="I12" i="137"/>
  <c r="J12" i="137"/>
  <c r="K12" i="137"/>
  <c r="G13" i="137"/>
  <c r="H13" i="137"/>
  <c r="I13" i="137"/>
  <c r="J13" i="137"/>
  <c r="K13" i="137"/>
  <c r="G14" i="137"/>
  <c r="H14" i="137"/>
  <c r="I14" i="137"/>
  <c r="J14" i="137"/>
  <c r="K14" i="137"/>
  <c r="G15" i="137"/>
  <c r="H15" i="137"/>
  <c r="I15" i="137"/>
  <c r="J15" i="137"/>
  <c r="K15" i="137"/>
  <c r="G16" i="137"/>
  <c r="H16" i="137"/>
  <c r="I16" i="137"/>
  <c r="J16" i="137"/>
  <c r="K16" i="137"/>
  <c r="G17" i="137"/>
  <c r="H17" i="137"/>
  <c r="I17" i="137"/>
  <c r="J17" i="137"/>
  <c r="K17" i="137"/>
  <c r="G18" i="137"/>
  <c r="H18" i="137"/>
  <c r="I18" i="137"/>
  <c r="J18" i="137"/>
  <c r="K18" i="137"/>
  <c r="G19" i="137"/>
  <c r="H19" i="137"/>
  <c r="I19" i="137"/>
  <c r="J19" i="137"/>
  <c r="K19" i="137"/>
  <c r="G20" i="137"/>
  <c r="H20" i="137"/>
  <c r="I20" i="137"/>
  <c r="J20" i="137"/>
  <c r="K20" i="137"/>
  <c r="G21" i="137"/>
  <c r="H21" i="137"/>
  <c r="I21" i="137"/>
  <c r="J21" i="137"/>
  <c r="K21" i="137"/>
  <c r="G22" i="137"/>
  <c r="H22" i="137"/>
  <c r="I22" i="137"/>
  <c r="J22" i="137"/>
  <c r="K22" i="137"/>
  <c r="G23" i="137"/>
  <c r="H23" i="137"/>
  <c r="I23" i="137"/>
  <c r="J23" i="137"/>
  <c r="K23" i="137"/>
  <c r="G24" i="137"/>
  <c r="H24" i="137"/>
  <c r="I24" i="137"/>
  <c r="J24" i="137"/>
  <c r="K24" i="137"/>
  <c r="G25" i="137"/>
  <c r="H25" i="137"/>
  <c r="I25" i="137"/>
  <c r="J25" i="137"/>
  <c r="K25" i="137"/>
  <c r="G26" i="137"/>
  <c r="H26" i="137"/>
  <c r="I26" i="137"/>
  <c r="J26" i="137"/>
  <c r="K26" i="137"/>
  <c r="G27" i="137"/>
  <c r="H27" i="137"/>
  <c r="I27" i="137"/>
  <c r="J27" i="137"/>
  <c r="K27" i="137"/>
  <c r="G28" i="137"/>
  <c r="H28" i="137"/>
  <c r="I28" i="137"/>
  <c r="J28" i="137"/>
  <c r="K28" i="137"/>
  <c r="G29" i="137"/>
  <c r="H29" i="137"/>
  <c r="I29" i="137"/>
  <c r="J29" i="137"/>
  <c r="K29" i="137"/>
  <c r="G30" i="137"/>
  <c r="H30" i="137"/>
  <c r="I30" i="137"/>
  <c r="J30" i="137"/>
  <c r="K30" i="137"/>
  <c r="G31" i="137"/>
  <c r="H31" i="137"/>
  <c r="I31" i="137"/>
  <c r="J31" i="137"/>
  <c r="K31" i="137"/>
  <c r="G32" i="137"/>
  <c r="H32" i="137"/>
  <c r="I32" i="137"/>
  <c r="J32" i="137"/>
  <c r="K32" i="137"/>
  <c r="G33" i="137"/>
  <c r="H33" i="137"/>
  <c r="I33" i="137"/>
  <c r="J33" i="137"/>
  <c r="K33" i="137"/>
  <c r="G34" i="137"/>
  <c r="H34" i="137"/>
  <c r="I34" i="137"/>
  <c r="J34" i="137"/>
  <c r="K34" i="137"/>
  <c r="G35" i="137"/>
  <c r="H35" i="137"/>
  <c r="I35" i="137"/>
  <c r="J35" i="137"/>
  <c r="K35" i="137"/>
  <c r="G36" i="137"/>
  <c r="H36" i="137"/>
  <c r="I36" i="137"/>
  <c r="J36" i="137"/>
  <c r="K36" i="137"/>
  <c r="G37" i="137"/>
  <c r="H37" i="137"/>
  <c r="I37" i="137"/>
  <c r="J37" i="137"/>
  <c r="K37" i="137"/>
  <c r="G38" i="137"/>
  <c r="H38" i="137"/>
  <c r="I38" i="137"/>
  <c r="J38" i="137"/>
  <c r="K38" i="137"/>
  <c r="G9" i="142"/>
  <c r="H9" i="142"/>
  <c r="I9" i="142"/>
  <c r="J9" i="142"/>
  <c r="K9" i="142"/>
  <c r="G10" i="142"/>
  <c r="H10" i="142"/>
  <c r="I10" i="142"/>
  <c r="J10" i="142"/>
  <c r="K10" i="142"/>
  <c r="G11" i="142"/>
  <c r="H11" i="142"/>
  <c r="I11" i="142"/>
  <c r="J11" i="142"/>
  <c r="K11" i="142"/>
  <c r="G12" i="142"/>
  <c r="H12" i="142"/>
  <c r="I12" i="142"/>
  <c r="J12" i="142"/>
  <c r="K12" i="142"/>
  <c r="G13" i="142"/>
  <c r="H13" i="142"/>
  <c r="I13" i="142"/>
  <c r="J13" i="142"/>
  <c r="K13" i="142"/>
  <c r="G14" i="142"/>
  <c r="H14" i="142"/>
  <c r="I14" i="142"/>
  <c r="J14" i="142"/>
  <c r="K14" i="142"/>
  <c r="G15" i="142"/>
  <c r="H15" i="142"/>
  <c r="I15" i="142"/>
  <c r="J15" i="142"/>
  <c r="K15" i="142"/>
  <c r="G16" i="142"/>
  <c r="H16" i="142"/>
  <c r="I16" i="142"/>
  <c r="J16" i="142"/>
  <c r="K16" i="142"/>
  <c r="G17" i="142"/>
  <c r="H17" i="142"/>
  <c r="I17" i="142"/>
  <c r="J17" i="142"/>
  <c r="K17" i="142"/>
  <c r="G18" i="142"/>
  <c r="H18" i="142"/>
  <c r="I18" i="142"/>
  <c r="J18" i="142"/>
  <c r="K18" i="142"/>
  <c r="G19" i="142"/>
  <c r="H19" i="142"/>
  <c r="I19" i="142"/>
  <c r="J19" i="142"/>
  <c r="K19" i="142"/>
  <c r="G20" i="142"/>
  <c r="H20" i="142"/>
  <c r="I20" i="142"/>
  <c r="J20" i="142"/>
  <c r="K20" i="142"/>
  <c r="G21" i="142"/>
  <c r="H21" i="142"/>
  <c r="I21" i="142"/>
  <c r="J21" i="142"/>
  <c r="K21" i="142"/>
  <c r="G22" i="142"/>
  <c r="H22" i="142"/>
  <c r="I22" i="142"/>
  <c r="J22" i="142"/>
  <c r="K22" i="142"/>
  <c r="G23" i="142"/>
  <c r="H23" i="142"/>
  <c r="I23" i="142"/>
  <c r="J23" i="142"/>
  <c r="K23" i="142"/>
  <c r="G9" i="141"/>
  <c r="H9" i="141"/>
  <c r="I9" i="141"/>
  <c r="J9" i="141"/>
  <c r="K9" i="141"/>
  <c r="G10" i="141"/>
  <c r="H10" i="141"/>
  <c r="I10" i="141"/>
  <c r="J10" i="141"/>
  <c r="K10" i="141"/>
  <c r="G11" i="141"/>
  <c r="H11" i="141"/>
  <c r="I11" i="141"/>
  <c r="J11" i="141"/>
  <c r="K11" i="141"/>
  <c r="G12" i="141"/>
  <c r="H12" i="141"/>
  <c r="I12" i="141"/>
  <c r="J12" i="141"/>
  <c r="K12" i="141"/>
  <c r="G13" i="141"/>
  <c r="H13" i="141"/>
  <c r="I13" i="141"/>
  <c r="J13" i="141"/>
  <c r="K13" i="141"/>
  <c r="G14" i="141"/>
  <c r="H14" i="141"/>
  <c r="I14" i="141"/>
  <c r="J14" i="141"/>
  <c r="K14" i="141"/>
  <c r="G15" i="141"/>
  <c r="H15" i="141"/>
  <c r="I15" i="141"/>
  <c r="J15" i="141"/>
  <c r="K15" i="141"/>
  <c r="G16" i="141"/>
  <c r="H16" i="141"/>
  <c r="I16" i="141"/>
  <c r="J16" i="141"/>
  <c r="K16" i="141"/>
  <c r="G17" i="141"/>
  <c r="H17" i="141"/>
  <c r="I17" i="141"/>
  <c r="J17" i="141"/>
  <c r="K17" i="141"/>
  <c r="G18" i="141"/>
  <c r="H18" i="141"/>
  <c r="I18" i="141"/>
  <c r="J18" i="141"/>
  <c r="K18" i="141"/>
  <c r="G19" i="141"/>
  <c r="H19" i="141"/>
  <c r="I19" i="141"/>
  <c r="J19" i="141"/>
  <c r="K19" i="141"/>
  <c r="G20" i="141"/>
  <c r="H20" i="141"/>
  <c r="I20" i="141"/>
  <c r="J20" i="141"/>
  <c r="K20" i="141"/>
  <c r="G21" i="141"/>
  <c r="H21" i="141"/>
  <c r="I21" i="141"/>
  <c r="J21" i="141"/>
  <c r="K21" i="141"/>
  <c r="G22" i="141"/>
  <c r="H22" i="141"/>
  <c r="I22" i="141"/>
  <c r="J22" i="141"/>
  <c r="K22" i="141"/>
  <c r="G23" i="141"/>
  <c r="H23" i="141"/>
  <c r="I23" i="141"/>
  <c r="J23" i="141"/>
  <c r="K23" i="141"/>
  <c r="G24" i="141"/>
  <c r="H24" i="141"/>
  <c r="I24" i="141"/>
  <c r="J24" i="141"/>
  <c r="K24" i="141"/>
  <c r="G25" i="141"/>
  <c r="H25" i="141"/>
  <c r="I25" i="141"/>
  <c r="J25" i="141"/>
  <c r="K25" i="141"/>
  <c r="G26" i="141"/>
  <c r="H26" i="141"/>
  <c r="I26" i="141"/>
  <c r="J26" i="141"/>
  <c r="K26" i="141"/>
  <c r="G27" i="141"/>
  <c r="H27" i="141"/>
  <c r="I27" i="141"/>
  <c r="J27" i="141"/>
  <c r="K27" i="141"/>
  <c r="G28" i="141"/>
  <c r="H28" i="141"/>
  <c r="I28" i="141"/>
  <c r="J28" i="141"/>
  <c r="K28" i="141"/>
  <c r="G29" i="141"/>
  <c r="H29" i="141"/>
  <c r="I29" i="141"/>
  <c r="J29" i="141"/>
  <c r="K29" i="141"/>
  <c r="G30" i="141"/>
  <c r="H30" i="141"/>
  <c r="I30" i="141"/>
  <c r="J30" i="141"/>
  <c r="K30" i="141"/>
  <c r="G31" i="141"/>
  <c r="H31" i="141"/>
  <c r="I31" i="141"/>
  <c r="J31" i="141"/>
  <c r="K31" i="141"/>
  <c r="G32" i="141"/>
  <c r="H32" i="141"/>
  <c r="I32" i="141"/>
  <c r="J32" i="141"/>
  <c r="K32" i="141"/>
  <c r="G33" i="141"/>
  <c r="H33" i="141"/>
  <c r="I33" i="141"/>
  <c r="J33" i="141"/>
  <c r="K33" i="141"/>
  <c r="G34" i="141"/>
  <c r="H34" i="141"/>
  <c r="I34" i="141"/>
  <c r="J34" i="141"/>
  <c r="K34" i="141"/>
  <c r="G35" i="141"/>
  <c r="H35" i="141"/>
  <c r="I35" i="141"/>
  <c r="J35" i="141"/>
  <c r="K35" i="141"/>
  <c r="G36" i="141"/>
  <c r="H36" i="141"/>
  <c r="I36" i="141"/>
  <c r="J36" i="141"/>
  <c r="K36" i="141"/>
  <c r="G37" i="141"/>
  <c r="H37" i="141"/>
  <c r="I37" i="141"/>
  <c r="J37" i="141"/>
  <c r="K37" i="141"/>
  <c r="G38" i="141"/>
  <c r="H38" i="141"/>
  <c r="I38" i="141"/>
  <c r="J38" i="141"/>
  <c r="K38" i="141"/>
  <c r="G39" i="141"/>
  <c r="H39" i="141"/>
  <c r="I39" i="141"/>
  <c r="J39" i="141"/>
  <c r="K39" i="141"/>
  <c r="G40" i="141"/>
  <c r="H40" i="141"/>
  <c r="I40" i="141"/>
  <c r="J40" i="141"/>
  <c r="K40" i="141"/>
  <c r="G41" i="141"/>
  <c r="H41" i="141"/>
  <c r="I41" i="141"/>
  <c r="J41" i="141"/>
  <c r="K41" i="141"/>
  <c r="G42" i="141"/>
  <c r="H42" i="141"/>
  <c r="I42" i="141"/>
  <c r="J42" i="141"/>
  <c r="K42" i="141"/>
  <c r="G43" i="141"/>
  <c r="H43" i="141"/>
  <c r="I43" i="141"/>
  <c r="J43" i="141"/>
  <c r="K43" i="141"/>
  <c r="G44" i="141"/>
  <c r="H44" i="141"/>
  <c r="I44" i="141"/>
  <c r="J44" i="141"/>
  <c r="K44" i="141"/>
  <c r="G45" i="141"/>
  <c r="H45" i="141"/>
  <c r="I45" i="141"/>
  <c r="J45" i="141"/>
  <c r="K45" i="141"/>
  <c r="G9" i="140"/>
  <c r="H9" i="140"/>
  <c r="I9" i="140"/>
  <c r="J9" i="140"/>
  <c r="K9" i="140"/>
  <c r="G10" i="140"/>
  <c r="H10" i="140"/>
  <c r="I10" i="140"/>
  <c r="J10" i="140"/>
  <c r="K10" i="140"/>
  <c r="G11" i="140"/>
  <c r="H11" i="140"/>
  <c r="I11" i="140"/>
  <c r="J11" i="140"/>
  <c r="K11" i="140"/>
  <c r="G12" i="140"/>
  <c r="H12" i="140"/>
  <c r="I12" i="140"/>
  <c r="J12" i="140"/>
  <c r="K12" i="140"/>
  <c r="G13" i="140"/>
  <c r="H13" i="140"/>
  <c r="I13" i="140"/>
  <c r="J13" i="140"/>
  <c r="K13" i="140"/>
  <c r="G14" i="140"/>
  <c r="H14" i="140"/>
  <c r="I14" i="140"/>
  <c r="J14" i="140"/>
  <c r="K14" i="140"/>
  <c r="G15" i="140"/>
  <c r="H15" i="140"/>
  <c r="I15" i="140"/>
  <c r="J15" i="140"/>
  <c r="K15" i="140"/>
  <c r="G16" i="140"/>
  <c r="H16" i="140"/>
  <c r="I16" i="140"/>
  <c r="J16" i="140"/>
  <c r="K16" i="140"/>
  <c r="G17" i="140"/>
  <c r="H17" i="140"/>
  <c r="I17" i="140"/>
  <c r="J17" i="140"/>
  <c r="K17" i="140"/>
  <c r="G18" i="140"/>
  <c r="H18" i="140"/>
  <c r="I18" i="140"/>
  <c r="J18" i="140"/>
  <c r="K18" i="140"/>
  <c r="G19" i="140"/>
  <c r="H19" i="140"/>
  <c r="I19" i="140"/>
  <c r="J19" i="140"/>
  <c r="K19" i="140"/>
  <c r="G20" i="140"/>
  <c r="H20" i="140"/>
  <c r="I20" i="140"/>
  <c r="J20" i="140"/>
  <c r="K20" i="140"/>
  <c r="G21" i="140"/>
  <c r="H21" i="140"/>
  <c r="I21" i="140"/>
  <c r="J21" i="140"/>
  <c r="K21" i="140"/>
  <c r="G22" i="140"/>
  <c r="H22" i="140"/>
  <c r="I22" i="140"/>
  <c r="J22" i="140"/>
  <c r="K22" i="140"/>
  <c r="G23" i="140"/>
  <c r="H23" i="140"/>
  <c r="I23" i="140"/>
  <c r="J23" i="140"/>
  <c r="K23" i="140"/>
  <c r="G24" i="140"/>
  <c r="H24" i="140"/>
  <c r="I24" i="140"/>
  <c r="J24" i="140"/>
  <c r="K24" i="140"/>
  <c r="G25" i="140"/>
  <c r="H25" i="140"/>
  <c r="I25" i="140"/>
  <c r="J25" i="140"/>
  <c r="K25" i="140"/>
  <c r="G26" i="140"/>
  <c r="H26" i="140"/>
  <c r="I26" i="140"/>
  <c r="J26" i="140"/>
  <c r="K26" i="140"/>
  <c r="G27" i="140"/>
  <c r="H27" i="140"/>
  <c r="I27" i="140"/>
  <c r="J27" i="140"/>
  <c r="K27" i="140"/>
  <c r="G28" i="140"/>
  <c r="H28" i="140"/>
  <c r="I28" i="140"/>
  <c r="J28" i="140"/>
  <c r="K28" i="140"/>
  <c r="G29" i="140"/>
  <c r="H29" i="140"/>
  <c r="I29" i="140"/>
  <c r="J29" i="140"/>
  <c r="K29" i="140"/>
  <c r="G30" i="140"/>
  <c r="H30" i="140"/>
  <c r="I30" i="140"/>
  <c r="J30" i="140"/>
  <c r="K30" i="140"/>
  <c r="G31" i="140"/>
  <c r="H31" i="140"/>
  <c r="I31" i="140"/>
  <c r="J31" i="140"/>
  <c r="K31" i="140"/>
  <c r="G32" i="140"/>
  <c r="H32" i="140"/>
  <c r="I32" i="140"/>
  <c r="J32" i="140"/>
  <c r="K32" i="140"/>
  <c r="G33" i="140"/>
  <c r="H33" i="140"/>
  <c r="I33" i="140"/>
  <c r="J33" i="140"/>
  <c r="K33" i="140"/>
  <c r="G34" i="140"/>
  <c r="H34" i="140"/>
  <c r="I34" i="140"/>
  <c r="J34" i="140"/>
  <c r="K34" i="140"/>
  <c r="G35" i="140"/>
  <c r="H35" i="140"/>
  <c r="I35" i="140"/>
  <c r="J35" i="140"/>
  <c r="K35" i="140"/>
  <c r="G36" i="140"/>
  <c r="H36" i="140"/>
  <c r="I36" i="140"/>
  <c r="J36" i="140"/>
  <c r="K36" i="140"/>
  <c r="G37" i="140"/>
  <c r="H37" i="140"/>
  <c r="I37" i="140"/>
  <c r="J37" i="140"/>
  <c r="K37" i="140"/>
  <c r="G38" i="140"/>
  <c r="H38" i="140"/>
  <c r="I38" i="140"/>
  <c r="J38" i="140"/>
  <c r="K38" i="140"/>
  <c r="G39" i="140"/>
  <c r="H39" i="140"/>
  <c r="I39" i="140"/>
  <c r="J39" i="140"/>
  <c r="K39" i="140"/>
  <c r="G40" i="140"/>
  <c r="H40" i="140"/>
  <c r="I40" i="140"/>
  <c r="J40" i="140"/>
  <c r="K40" i="140"/>
  <c r="G41" i="140"/>
  <c r="H41" i="140"/>
  <c r="I41" i="140"/>
  <c r="J41" i="140"/>
  <c r="K41" i="140"/>
  <c r="G42" i="140"/>
  <c r="H42" i="140"/>
  <c r="I42" i="140"/>
  <c r="J42" i="140"/>
  <c r="K42" i="140"/>
  <c r="G43" i="140"/>
  <c r="H43" i="140"/>
  <c r="I43" i="140"/>
  <c r="J43" i="140"/>
  <c r="K43" i="140"/>
  <c r="G44" i="140"/>
  <c r="H44" i="140"/>
  <c r="I44" i="140"/>
  <c r="J44" i="140"/>
  <c r="K44" i="140"/>
  <c r="G45" i="140"/>
  <c r="H45" i="140"/>
  <c r="I45" i="140"/>
  <c r="J45" i="140"/>
  <c r="K45" i="140"/>
  <c r="G46" i="140"/>
  <c r="H46" i="140"/>
  <c r="I46" i="140"/>
  <c r="J46" i="140"/>
  <c r="K46" i="140"/>
  <c r="G47" i="140"/>
  <c r="H47" i="140"/>
  <c r="I47" i="140"/>
  <c r="J47" i="140"/>
  <c r="K47" i="140"/>
  <c r="G48" i="140"/>
  <c r="H48" i="140"/>
  <c r="I48" i="140"/>
  <c r="J48" i="140"/>
  <c r="K48" i="140"/>
  <c r="G9" i="139"/>
  <c r="H9" i="139"/>
  <c r="I9" i="139"/>
  <c r="J9" i="139"/>
  <c r="K9" i="139"/>
  <c r="G10" i="139"/>
  <c r="H10" i="139"/>
  <c r="I10" i="139"/>
  <c r="J10" i="139"/>
  <c r="K10" i="139"/>
  <c r="G11" i="139"/>
  <c r="H11" i="139"/>
  <c r="I11" i="139"/>
  <c r="J11" i="139"/>
  <c r="K11" i="139"/>
  <c r="G12" i="139"/>
  <c r="H12" i="139"/>
  <c r="I12" i="139"/>
  <c r="J12" i="139"/>
  <c r="K12" i="139"/>
  <c r="G13" i="139"/>
  <c r="H13" i="139"/>
  <c r="I13" i="139"/>
  <c r="J13" i="139"/>
  <c r="K13" i="139"/>
  <c r="G14" i="139"/>
  <c r="H14" i="139"/>
  <c r="I14" i="139"/>
  <c r="J14" i="139"/>
  <c r="K14" i="139"/>
  <c r="G15" i="139"/>
  <c r="H15" i="139"/>
  <c r="I15" i="139"/>
  <c r="J15" i="139"/>
  <c r="K15" i="139"/>
  <c r="G16" i="139"/>
  <c r="H16" i="139"/>
  <c r="I16" i="139"/>
  <c r="J16" i="139"/>
  <c r="K16" i="139"/>
  <c r="G17" i="139"/>
  <c r="H17" i="139"/>
  <c r="I17" i="139"/>
  <c r="J17" i="139"/>
  <c r="K17" i="139"/>
  <c r="G18" i="139"/>
  <c r="H18" i="139"/>
  <c r="I18" i="139"/>
  <c r="J18" i="139"/>
  <c r="K18" i="139"/>
  <c r="G19" i="139"/>
  <c r="H19" i="139"/>
  <c r="I19" i="139"/>
  <c r="J19" i="139"/>
  <c r="K19" i="139"/>
  <c r="G20" i="139"/>
  <c r="H20" i="139"/>
  <c r="I20" i="139"/>
  <c r="J20" i="139"/>
  <c r="K20" i="139"/>
  <c r="G21" i="139"/>
  <c r="H21" i="139"/>
  <c r="I21" i="139"/>
  <c r="J21" i="139"/>
  <c r="K21" i="139"/>
  <c r="G22" i="139"/>
  <c r="H22" i="139"/>
  <c r="I22" i="139"/>
  <c r="J22" i="139"/>
  <c r="K22" i="139"/>
  <c r="G23" i="139"/>
  <c r="H23" i="139"/>
  <c r="I23" i="139"/>
  <c r="J23" i="139"/>
  <c r="K23" i="139"/>
  <c r="G24" i="139"/>
  <c r="H24" i="139"/>
  <c r="I24" i="139"/>
  <c r="J24" i="139"/>
  <c r="K24" i="139"/>
  <c r="G25" i="139"/>
  <c r="H25" i="139"/>
  <c r="I25" i="139"/>
  <c r="J25" i="139"/>
  <c r="K25" i="139"/>
  <c r="G26" i="139"/>
  <c r="H26" i="139"/>
  <c r="I26" i="139"/>
  <c r="J26" i="139"/>
  <c r="K26" i="139"/>
  <c r="G27" i="139"/>
  <c r="H27" i="139"/>
  <c r="I27" i="139"/>
  <c r="J27" i="139"/>
  <c r="K27" i="139"/>
  <c r="G28" i="139"/>
  <c r="H28" i="139"/>
  <c r="I28" i="139"/>
  <c r="J28" i="139"/>
  <c r="K28" i="139"/>
  <c r="G29" i="139"/>
  <c r="H29" i="139"/>
  <c r="I29" i="139"/>
  <c r="J29" i="139"/>
  <c r="K29" i="139"/>
  <c r="G30" i="139"/>
  <c r="H30" i="139"/>
  <c r="I30" i="139"/>
  <c r="J30" i="139"/>
  <c r="K30" i="139"/>
  <c r="G31" i="139"/>
  <c r="H31" i="139"/>
  <c r="I31" i="139"/>
  <c r="J31" i="139"/>
  <c r="K31" i="139"/>
  <c r="G32" i="139"/>
  <c r="H32" i="139"/>
  <c r="I32" i="139"/>
  <c r="J32" i="139"/>
  <c r="K32" i="139"/>
  <c r="G33" i="139"/>
  <c r="H33" i="139"/>
  <c r="I33" i="139"/>
  <c r="J33" i="139"/>
  <c r="K33" i="139"/>
  <c r="G34" i="139"/>
  <c r="H34" i="139"/>
  <c r="I34" i="139"/>
  <c r="J34" i="139"/>
  <c r="K34" i="139"/>
  <c r="G35" i="139"/>
  <c r="H35" i="139"/>
  <c r="I35" i="139"/>
  <c r="J35" i="139"/>
  <c r="K35" i="139"/>
  <c r="G36" i="139"/>
  <c r="H36" i="139"/>
  <c r="I36" i="139"/>
  <c r="J36" i="139"/>
  <c r="K36" i="139"/>
  <c r="G37" i="139"/>
  <c r="H37" i="139"/>
  <c r="I37" i="139"/>
  <c r="J37" i="139"/>
  <c r="K37" i="139"/>
  <c r="G38" i="139"/>
  <c r="H38" i="139"/>
  <c r="I38" i="139"/>
  <c r="J38" i="139"/>
  <c r="K38" i="139"/>
  <c r="G39" i="139"/>
  <c r="H39" i="139"/>
  <c r="I39" i="139"/>
  <c r="J39" i="139"/>
  <c r="K39" i="139"/>
  <c r="G40" i="139"/>
  <c r="H40" i="139"/>
  <c r="I40" i="139"/>
  <c r="J40" i="139"/>
  <c r="K40" i="139"/>
  <c r="G41" i="139"/>
  <c r="H41" i="139"/>
  <c r="I41" i="139"/>
  <c r="J41" i="139"/>
  <c r="K41" i="139"/>
  <c r="G42" i="139"/>
  <c r="H42" i="139"/>
  <c r="I42" i="139"/>
  <c r="J42" i="139"/>
  <c r="K42" i="139"/>
  <c r="G43" i="139"/>
  <c r="H43" i="139"/>
  <c r="I43" i="139"/>
  <c r="J43" i="139"/>
  <c r="K43" i="139"/>
  <c r="G44" i="139"/>
  <c r="H44" i="139"/>
  <c r="I44" i="139"/>
  <c r="J44" i="139"/>
  <c r="K44" i="139"/>
  <c r="G45" i="139"/>
  <c r="H45" i="139"/>
  <c r="I45" i="139"/>
  <c r="J45" i="139"/>
  <c r="K45" i="139"/>
  <c r="G9" i="145"/>
  <c r="H9" i="145"/>
  <c r="I9" i="145"/>
  <c r="J9" i="145"/>
  <c r="K9" i="145"/>
  <c r="G10" i="145"/>
  <c r="H10" i="145"/>
  <c r="I10" i="145"/>
  <c r="J10" i="145"/>
  <c r="K10" i="145"/>
  <c r="G11" i="145"/>
  <c r="H11" i="145"/>
  <c r="I11" i="145"/>
  <c r="J11" i="145"/>
  <c r="K11" i="145"/>
  <c r="G12" i="145"/>
  <c r="H12" i="145"/>
  <c r="I12" i="145"/>
  <c r="J12" i="145"/>
  <c r="K12" i="145"/>
  <c r="G13" i="145"/>
  <c r="H13" i="145"/>
  <c r="I13" i="145"/>
  <c r="J13" i="145"/>
  <c r="K13" i="145"/>
  <c r="G14" i="145"/>
  <c r="H14" i="145"/>
  <c r="I14" i="145"/>
  <c r="J14" i="145"/>
  <c r="K14" i="145"/>
  <c r="G15" i="145"/>
  <c r="H15" i="145"/>
  <c r="I15" i="145"/>
  <c r="J15" i="145"/>
  <c r="K15" i="145"/>
  <c r="G16" i="145"/>
  <c r="H16" i="145"/>
  <c r="I16" i="145"/>
  <c r="J16" i="145"/>
  <c r="K16" i="145"/>
  <c r="G17" i="145"/>
  <c r="H17" i="145"/>
  <c r="I17" i="145"/>
  <c r="J17" i="145"/>
  <c r="K17" i="145"/>
  <c r="G18" i="145"/>
  <c r="H18" i="145"/>
  <c r="I18" i="145"/>
  <c r="J18" i="145"/>
  <c r="K18" i="145"/>
  <c r="G19" i="145"/>
  <c r="H19" i="145"/>
  <c r="I19" i="145"/>
  <c r="J19" i="145"/>
  <c r="K19" i="145"/>
  <c r="G20" i="145"/>
  <c r="H20" i="145"/>
  <c r="I20" i="145"/>
  <c r="J20" i="145"/>
  <c r="K20" i="145"/>
  <c r="G21" i="145"/>
  <c r="H21" i="145"/>
  <c r="I21" i="145"/>
  <c r="J21" i="145"/>
  <c r="K21" i="145"/>
  <c r="G22" i="145"/>
  <c r="H22" i="145"/>
  <c r="I22" i="145"/>
  <c r="J22" i="145"/>
  <c r="K22" i="145"/>
  <c r="G23" i="145"/>
  <c r="H23" i="145"/>
  <c r="I23" i="145"/>
  <c r="J23" i="145"/>
  <c r="K23" i="145"/>
  <c r="G24" i="145"/>
  <c r="H24" i="145"/>
  <c r="I24" i="145"/>
  <c r="J24" i="145"/>
  <c r="K24" i="145"/>
  <c r="G25" i="145"/>
  <c r="H25" i="145"/>
  <c r="I25" i="145"/>
  <c r="J25" i="145"/>
  <c r="K25" i="145"/>
  <c r="G26" i="145"/>
  <c r="H26" i="145"/>
  <c r="I26" i="145"/>
  <c r="J26" i="145"/>
  <c r="K26" i="145"/>
  <c r="G27" i="145"/>
  <c r="H27" i="145"/>
  <c r="I27" i="145"/>
  <c r="J27" i="145"/>
  <c r="K27" i="145"/>
  <c r="G28" i="145"/>
  <c r="H28" i="145"/>
  <c r="I28" i="145"/>
  <c r="J28" i="145"/>
  <c r="K28" i="145"/>
  <c r="G29" i="145"/>
  <c r="H29" i="145"/>
  <c r="I29" i="145"/>
  <c r="J29" i="145"/>
  <c r="K29" i="145"/>
  <c r="G30" i="145"/>
  <c r="H30" i="145"/>
  <c r="I30" i="145"/>
  <c r="J30" i="145"/>
  <c r="K30" i="145"/>
  <c r="G31" i="145"/>
  <c r="H31" i="145"/>
  <c r="I31" i="145"/>
  <c r="J31" i="145"/>
  <c r="K31" i="145"/>
  <c r="G32" i="145"/>
  <c r="H32" i="145"/>
  <c r="I32" i="145"/>
  <c r="J32" i="145"/>
  <c r="K32" i="145"/>
  <c r="G33" i="145"/>
  <c r="H33" i="145"/>
  <c r="I33" i="145"/>
  <c r="J33" i="145"/>
  <c r="K33" i="145"/>
  <c r="G34" i="145"/>
  <c r="H34" i="145"/>
  <c r="I34" i="145"/>
  <c r="J34" i="145"/>
  <c r="K34" i="145"/>
  <c r="G35" i="145"/>
  <c r="H35" i="145"/>
  <c r="I35" i="145"/>
  <c r="J35" i="145"/>
  <c r="K35" i="145"/>
  <c r="G36" i="145"/>
  <c r="H36" i="145"/>
  <c r="I36" i="145"/>
  <c r="J36" i="145"/>
  <c r="K36" i="145"/>
  <c r="G37" i="145"/>
  <c r="H37" i="145"/>
  <c r="I37" i="145"/>
  <c r="J37" i="145"/>
  <c r="K37" i="145"/>
  <c r="G38" i="145"/>
  <c r="H38" i="145"/>
  <c r="I38" i="145"/>
  <c r="J38" i="145"/>
  <c r="K38" i="145"/>
  <c r="G39" i="145"/>
  <c r="H39" i="145"/>
  <c r="I39" i="145"/>
  <c r="J39" i="145"/>
  <c r="K39" i="145"/>
  <c r="G40" i="145"/>
  <c r="H40" i="145"/>
  <c r="I40" i="145"/>
  <c r="J40" i="145"/>
  <c r="K40" i="145"/>
  <c r="G41" i="145"/>
  <c r="H41" i="145"/>
  <c r="I41" i="145"/>
  <c r="J41" i="145"/>
  <c r="K41" i="145"/>
  <c r="G42" i="145"/>
  <c r="H42" i="145"/>
  <c r="I42" i="145"/>
  <c r="J42" i="145"/>
  <c r="K42" i="145"/>
  <c r="G43" i="145"/>
  <c r="H43" i="145"/>
  <c r="I43" i="145"/>
  <c r="J43" i="145"/>
  <c r="K43" i="145"/>
  <c r="G44" i="145"/>
  <c r="H44" i="145"/>
  <c r="I44" i="145"/>
  <c r="J44" i="145"/>
  <c r="K44" i="145"/>
  <c r="G9" i="144"/>
  <c r="H9" i="144"/>
  <c r="I9" i="144"/>
  <c r="J9" i="144"/>
  <c r="K9" i="144"/>
  <c r="G10" i="144"/>
  <c r="H10" i="144"/>
  <c r="I10" i="144"/>
  <c r="J10" i="144"/>
  <c r="K10" i="144"/>
  <c r="G11" i="144"/>
  <c r="H11" i="144"/>
  <c r="I11" i="144"/>
  <c r="J11" i="144"/>
  <c r="K11" i="144"/>
  <c r="G12" i="144"/>
  <c r="H12" i="144"/>
  <c r="I12" i="144"/>
  <c r="J12" i="144"/>
  <c r="K12" i="144"/>
  <c r="G13" i="144"/>
  <c r="H13" i="144"/>
  <c r="I13" i="144"/>
  <c r="J13" i="144"/>
  <c r="K13" i="144"/>
  <c r="G14" i="144"/>
  <c r="H14" i="144"/>
  <c r="I14" i="144"/>
  <c r="J14" i="144"/>
  <c r="K14" i="144"/>
  <c r="G15" i="144"/>
  <c r="H15" i="144"/>
  <c r="I15" i="144"/>
  <c r="J15" i="144"/>
  <c r="K15" i="144"/>
  <c r="G16" i="144"/>
  <c r="H16" i="144"/>
  <c r="I16" i="144"/>
  <c r="J16" i="144"/>
  <c r="K16" i="144"/>
  <c r="G17" i="144"/>
  <c r="H17" i="144"/>
  <c r="I17" i="144"/>
  <c r="J17" i="144"/>
  <c r="K17" i="144"/>
  <c r="G18" i="144"/>
  <c r="H18" i="144"/>
  <c r="I18" i="144"/>
  <c r="J18" i="144"/>
  <c r="K18" i="144"/>
  <c r="G19" i="144"/>
  <c r="H19" i="144"/>
  <c r="I19" i="144"/>
  <c r="J19" i="144"/>
  <c r="K19" i="144"/>
  <c r="G20" i="144"/>
  <c r="H20" i="144"/>
  <c r="I20" i="144"/>
  <c r="J20" i="144"/>
  <c r="K20" i="144"/>
  <c r="G21" i="144"/>
  <c r="H21" i="144"/>
  <c r="I21" i="144"/>
  <c r="J21" i="144"/>
  <c r="K21" i="144"/>
  <c r="G22" i="144"/>
  <c r="H22" i="144"/>
  <c r="I22" i="144"/>
  <c r="J22" i="144"/>
  <c r="K22" i="144"/>
  <c r="G23" i="144"/>
  <c r="H23" i="144"/>
  <c r="I23" i="144"/>
  <c r="J23" i="144"/>
  <c r="K23" i="144"/>
  <c r="G24" i="144"/>
  <c r="H24" i="144"/>
  <c r="I24" i="144"/>
  <c r="J24" i="144"/>
  <c r="K24" i="144"/>
  <c r="G25" i="144"/>
  <c r="H25" i="144"/>
  <c r="I25" i="144"/>
  <c r="J25" i="144"/>
  <c r="K25" i="144"/>
  <c r="G26" i="144"/>
  <c r="H26" i="144"/>
  <c r="I26" i="144"/>
  <c r="J26" i="144"/>
  <c r="K26" i="144"/>
  <c r="G27" i="144"/>
  <c r="H27" i="144"/>
  <c r="I27" i="144"/>
  <c r="J27" i="144"/>
  <c r="K27" i="144"/>
  <c r="G28" i="144"/>
  <c r="H28" i="144"/>
  <c r="I28" i="144"/>
  <c r="J28" i="144"/>
  <c r="K28" i="144"/>
  <c r="G29" i="144"/>
  <c r="H29" i="144"/>
  <c r="I29" i="144"/>
  <c r="J29" i="144"/>
  <c r="K29" i="144"/>
  <c r="G30" i="144"/>
  <c r="H30" i="144"/>
  <c r="I30" i="144"/>
  <c r="J30" i="144"/>
  <c r="K30" i="144"/>
  <c r="G31" i="144"/>
  <c r="H31" i="144"/>
  <c r="I31" i="144"/>
  <c r="J31" i="144"/>
  <c r="K31" i="144"/>
  <c r="G32" i="144"/>
  <c r="H32" i="144"/>
  <c r="I32" i="144"/>
  <c r="J32" i="144"/>
  <c r="K32" i="144"/>
  <c r="G33" i="144"/>
  <c r="H33" i="144"/>
  <c r="I33" i="144"/>
  <c r="J33" i="144"/>
  <c r="K33" i="144"/>
  <c r="G34" i="144"/>
  <c r="H34" i="144"/>
  <c r="I34" i="144"/>
  <c r="J34" i="144"/>
  <c r="K34" i="144"/>
  <c r="G35" i="144"/>
  <c r="H35" i="144"/>
  <c r="I35" i="144"/>
  <c r="J35" i="144"/>
  <c r="K35" i="144"/>
  <c r="G36" i="144"/>
  <c r="H36" i="144"/>
  <c r="I36" i="144"/>
  <c r="J36" i="144"/>
  <c r="K36" i="144"/>
  <c r="G37" i="144"/>
  <c r="H37" i="144"/>
  <c r="I37" i="144"/>
  <c r="J37" i="144"/>
  <c r="K37" i="144"/>
  <c r="G38" i="144"/>
  <c r="H38" i="144"/>
  <c r="I38" i="144"/>
  <c r="J38" i="144"/>
  <c r="K38" i="144"/>
  <c r="G39" i="144"/>
  <c r="H39" i="144"/>
  <c r="I39" i="144"/>
  <c r="J39" i="144"/>
  <c r="K39" i="144"/>
  <c r="G9" i="143"/>
  <c r="H9" i="143"/>
  <c r="I9" i="143"/>
  <c r="J9" i="143"/>
  <c r="K9" i="143"/>
  <c r="G10" i="143"/>
  <c r="H10" i="143"/>
  <c r="I10" i="143"/>
  <c r="J10" i="143"/>
  <c r="K10" i="143"/>
  <c r="G11" i="143"/>
  <c r="H11" i="143"/>
  <c r="I11" i="143"/>
  <c r="J11" i="143"/>
  <c r="K11" i="143"/>
  <c r="G12" i="143"/>
  <c r="H12" i="143"/>
  <c r="I12" i="143"/>
  <c r="J12" i="143"/>
  <c r="K12" i="143"/>
  <c r="G13" i="143"/>
  <c r="H13" i="143"/>
  <c r="I13" i="143"/>
  <c r="J13" i="143"/>
  <c r="K13" i="143"/>
  <c r="G14" i="143"/>
  <c r="H14" i="143"/>
  <c r="I14" i="143"/>
  <c r="J14" i="143"/>
  <c r="K14" i="143"/>
  <c r="G15" i="143"/>
  <c r="H15" i="143"/>
  <c r="I15" i="143"/>
  <c r="J15" i="143"/>
  <c r="K15" i="143"/>
  <c r="G16" i="143"/>
  <c r="H16" i="143"/>
  <c r="I16" i="143"/>
  <c r="J16" i="143"/>
  <c r="K16" i="143"/>
  <c r="G17" i="143"/>
  <c r="H17" i="143"/>
  <c r="I17" i="143"/>
  <c r="J17" i="143"/>
  <c r="K17" i="143"/>
  <c r="G18" i="143"/>
  <c r="H18" i="143"/>
  <c r="I18" i="143"/>
  <c r="J18" i="143"/>
  <c r="K18" i="143"/>
  <c r="G19" i="143"/>
  <c r="H19" i="143"/>
  <c r="I19" i="143"/>
  <c r="J19" i="143"/>
  <c r="K19" i="143"/>
  <c r="G20" i="143"/>
  <c r="H20" i="143"/>
  <c r="I20" i="143"/>
  <c r="J20" i="143"/>
  <c r="K20" i="143"/>
  <c r="G21" i="143"/>
  <c r="H21" i="143"/>
  <c r="I21" i="143"/>
  <c r="J21" i="143"/>
  <c r="K21" i="143"/>
  <c r="G22" i="143"/>
  <c r="H22" i="143"/>
  <c r="I22" i="143"/>
  <c r="J22" i="143"/>
  <c r="K22" i="143"/>
  <c r="G23" i="143"/>
  <c r="H23" i="143"/>
  <c r="I23" i="143"/>
  <c r="J23" i="143"/>
  <c r="K23" i="143"/>
  <c r="G24" i="143"/>
  <c r="H24" i="143"/>
  <c r="I24" i="143"/>
  <c r="J24" i="143"/>
  <c r="K24" i="143"/>
  <c r="G25" i="143"/>
  <c r="H25" i="143"/>
  <c r="I25" i="143"/>
  <c r="J25" i="143"/>
  <c r="K25" i="143"/>
  <c r="G26" i="143"/>
  <c r="H26" i="143"/>
  <c r="I26" i="143"/>
  <c r="J26" i="143"/>
  <c r="K26" i="143"/>
  <c r="G27" i="143"/>
  <c r="H27" i="143"/>
  <c r="I27" i="143"/>
  <c r="J27" i="143"/>
  <c r="K27" i="143"/>
  <c r="G28" i="143"/>
  <c r="H28" i="143"/>
  <c r="I28" i="143"/>
  <c r="J28" i="143"/>
  <c r="K28" i="143"/>
  <c r="G29" i="143"/>
  <c r="H29" i="143"/>
  <c r="I29" i="143"/>
  <c r="J29" i="143"/>
  <c r="K29" i="143"/>
  <c r="G30" i="143"/>
  <c r="H30" i="143"/>
  <c r="I30" i="143"/>
  <c r="J30" i="143"/>
  <c r="K30" i="143"/>
  <c r="G31" i="143"/>
  <c r="H31" i="143"/>
  <c r="I31" i="143"/>
  <c r="J31" i="143"/>
  <c r="K31" i="143"/>
  <c r="G32" i="143"/>
  <c r="H32" i="143"/>
  <c r="I32" i="143"/>
  <c r="J32" i="143"/>
  <c r="K32" i="143"/>
  <c r="G33" i="143"/>
  <c r="H33" i="143"/>
  <c r="I33" i="143"/>
  <c r="J33" i="143"/>
  <c r="K33" i="143"/>
  <c r="G34" i="143"/>
  <c r="H34" i="143"/>
  <c r="I34" i="143"/>
  <c r="J34" i="143"/>
  <c r="K34" i="143"/>
  <c r="G35" i="143"/>
  <c r="H35" i="143"/>
  <c r="I35" i="143"/>
  <c r="J35" i="143"/>
  <c r="K35" i="143"/>
  <c r="G36" i="143"/>
  <c r="H36" i="143"/>
  <c r="I36" i="143"/>
  <c r="J36" i="143"/>
  <c r="K36" i="143"/>
  <c r="G37" i="143"/>
  <c r="H37" i="143"/>
  <c r="I37" i="143"/>
  <c r="J37" i="143"/>
  <c r="K37" i="143"/>
  <c r="G38" i="143"/>
  <c r="H38" i="143"/>
  <c r="I38" i="143"/>
  <c r="J38" i="143"/>
  <c r="K38" i="143"/>
  <c r="G39" i="143"/>
  <c r="H39" i="143"/>
  <c r="I39" i="143"/>
  <c r="J39" i="143"/>
  <c r="K39" i="143"/>
  <c r="G40" i="143"/>
  <c r="H40" i="143"/>
  <c r="I40" i="143"/>
  <c r="J40" i="143"/>
  <c r="K40" i="143"/>
  <c r="G41" i="143"/>
  <c r="H41" i="143"/>
  <c r="I41" i="143"/>
  <c r="J41" i="143"/>
  <c r="K41" i="143"/>
  <c r="G42" i="143"/>
  <c r="H42" i="143"/>
  <c r="I42" i="143"/>
  <c r="J42" i="143"/>
  <c r="K42" i="143"/>
  <c r="G43" i="143"/>
  <c r="H43" i="143"/>
  <c r="I43" i="143"/>
  <c r="J43" i="143"/>
  <c r="K43" i="143"/>
  <c r="G8" i="143"/>
  <c r="G9" i="133"/>
  <c r="H9" i="133"/>
  <c r="I9" i="133"/>
  <c r="J9" i="133"/>
  <c r="K9" i="133"/>
  <c r="G10" i="133"/>
  <c r="H10" i="133"/>
  <c r="I10" i="133"/>
  <c r="J10" i="133"/>
  <c r="K10" i="133"/>
  <c r="G11" i="133"/>
  <c r="H11" i="133"/>
  <c r="I11" i="133"/>
  <c r="J11" i="133"/>
  <c r="K11" i="133"/>
  <c r="G12" i="133"/>
  <c r="H12" i="133"/>
  <c r="I12" i="133"/>
  <c r="J12" i="133"/>
  <c r="K12" i="133"/>
  <c r="G13" i="133"/>
  <c r="H13" i="133"/>
  <c r="I13" i="133"/>
  <c r="J13" i="133"/>
  <c r="K13" i="133"/>
  <c r="G14" i="133"/>
  <c r="H14" i="133"/>
  <c r="I14" i="133"/>
  <c r="J14" i="133"/>
  <c r="K14" i="133"/>
  <c r="G15" i="133"/>
  <c r="H15" i="133"/>
  <c r="I15" i="133"/>
  <c r="J15" i="133"/>
  <c r="K15" i="133"/>
  <c r="G16" i="133"/>
  <c r="H16" i="133"/>
  <c r="I16" i="133"/>
  <c r="J16" i="133"/>
  <c r="K16" i="133"/>
  <c r="G17" i="133"/>
  <c r="H17" i="133"/>
  <c r="I17" i="133"/>
  <c r="J17" i="133"/>
  <c r="K17" i="133"/>
  <c r="G18" i="133"/>
  <c r="H18" i="133"/>
  <c r="I18" i="133"/>
  <c r="J18" i="133"/>
  <c r="K18" i="133"/>
  <c r="G19" i="133"/>
  <c r="H19" i="133"/>
  <c r="I19" i="133"/>
  <c r="J19" i="133"/>
  <c r="K19" i="133"/>
  <c r="G20" i="133"/>
  <c r="H20" i="133"/>
  <c r="I20" i="133"/>
  <c r="J20" i="133"/>
  <c r="K20" i="133"/>
  <c r="G21" i="133"/>
  <c r="H21" i="133"/>
  <c r="I21" i="133"/>
  <c r="J21" i="133"/>
  <c r="K21" i="133"/>
  <c r="G22" i="133"/>
  <c r="H22" i="133"/>
  <c r="I22" i="133"/>
  <c r="J22" i="133"/>
  <c r="K22" i="133"/>
  <c r="G23" i="133"/>
  <c r="H23" i="133"/>
  <c r="I23" i="133"/>
  <c r="J23" i="133"/>
  <c r="K23" i="133"/>
  <c r="G24" i="133"/>
  <c r="H24" i="133"/>
  <c r="I24" i="133"/>
  <c r="J24" i="133"/>
  <c r="K24" i="133"/>
  <c r="G25" i="133"/>
  <c r="H25" i="133"/>
  <c r="I25" i="133"/>
  <c r="J25" i="133"/>
  <c r="K25" i="133"/>
  <c r="G26" i="133"/>
  <c r="H26" i="133"/>
  <c r="I26" i="133"/>
  <c r="J26" i="133"/>
  <c r="K26" i="133"/>
  <c r="G27" i="133"/>
  <c r="H27" i="133"/>
  <c r="I27" i="133"/>
  <c r="J27" i="133"/>
  <c r="K27" i="133"/>
  <c r="G28" i="133"/>
  <c r="H28" i="133"/>
  <c r="I28" i="133"/>
  <c r="J28" i="133"/>
  <c r="K28" i="133"/>
  <c r="G29" i="133"/>
  <c r="H29" i="133"/>
  <c r="I29" i="133"/>
  <c r="J29" i="133"/>
  <c r="K29" i="133"/>
  <c r="G30" i="133"/>
  <c r="H30" i="133"/>
  <c r="I30" i="133"/>
  <c r="J30" i="133"/>
  <c r="K30" i="133"/>
  <c r="G31" i="133"/>
  <c r="H31" i="133"/>
  <c r="I31" i="133"/>
  <c r="J31" i="133"/>
  <c r="K31" i="133"/>
  <c r="G32" i="133"/>
  <c r="H32" i="133"/>
  <c r="I32" i="133"/>
  <c r="J32" i="133"/>
  <c r="K32" i="133"/>
  <c r="G33" i="133"/>
  <c r="H33" i="133"/>
  <c r="I33" i="133"/>
  <c r="J33" i="133"/>
  <c r="K33" i="133"/>
  <c r="G34" i="133"/>
  <c r="H34" i="133"/>
  <c r="I34" i="133"/>
  <c r="J34" i="133"/>
  <c r="K34" i="133"/>
  <c r="G35" i="133"/>
  <c r="H35" i="133"/>
  <c r="I35" i="133"/>
  <c r="J35" i="133"/>
  <c r="K35" i="133"/>
  <c r="G36" i="133"/>
  <c r="H36" i="133"/>
  <c r="I36" i="133"/>
  <c r="J36" i="133"/>
  <c r="K36" i="133"/>
  <c r="G37" i="133"/>
  <c r="H37" i="133"/>
  <c r="I37" i="133"/>
  <c r="J37" i="133"/>
  <c r="K37" i="133"/>
  <c r="G38" i="133"/>
  <c r="H38" i="133"/>
  <c r="I38" i="133"/>
  <c r="J38" i="133"/>
  <c r="K38" i="133"/>
  <c r="G39" i="133"/>
  <c r="H39" i="133"/>
  <c r="I39" i="133"/>
  <c r="J39" i="133"/>
  <c r="K39" i="133"/>
  <c r="G40" i="133"/>
  <c r="H40" i="133"/>
  <c r="I40" i="133"/>
  <c r="J40" i="133"/>
  <c r="K40" i="133"/>
  <c r="G41" i="133"/>
  <c r="H41" i="133"/>
  <c r="I41" i="133"/>
  <c r="J41" i="133"/>
  <c r="K41" i="133"/>
  <c r="G42" i="133"/>
  <c r="H42" i="133"/>
  <c r="I42" i="133"/>
  <c r="J42" i="133"/>
  <c r="K42" i="133"/>
  <c r="G43" i="133"/>
  <c r="H43" i="133"/>
  <c r="I43" i="133"/>
  <c r="J43" i="133"/>
  <c r="K43" i="133"/>
  <c r="G44" i="133"/>
  <c r="H44" i="133"/>
  <c r="I44" i="133"/>
  <c r="J44" i="133"/>
  <c r="K44" i="133"/>
  <c r="G45" i="133"/>
  <c r="H45" i="133"/>
  <c r="I45" i="133"/>
  <c r="J45" i="133"/>
  <c r="K45" i="133"/>
  <c r="G46" i="133"/>
  <c r="H46" i="133"/>
  <c r="I46" i="133"/>
  <c r="J46" i="133"/>
  <c r="K46" i="133"/>
  <c r="K8" i="143"/>
  <c r="J8" i="143"/>
  <c r="I8" i="143"/>
  <c r="H8" i="143"/>
  <c r="K8" i="144"/>
  <c r="J8" i="144"/>
  <c r="I8" i="144"/>
  <c r="H8" i="144"/>
  <c r="G8" i="144"/>
  <c r="K8" i="145"/>
  <c r="J8" i="145"/>
  <c r="I8" i="145"/>
  <c r="H8" i="145"/>
  <c r="G8" i="145"/>
  <c r="K8" i="139"/>
  <c r="J8" i="139"/>
  <c r="I8" i="139"/>
  <c r="H8" i="139"/>
  <c r="G8" i="139"/>
  <c r="K8" i="140"/>
  <c r="J8" i="140"/>
  <c r="I8" i="140"/>
  <c r="H8" i="140"/>
  <c r="G8" i="140"/>
  <c r="K8" i="141"/>
  <c r="J8" i="141"/>
  <c r="I8" i="141"/>
  <c r="H8" i="141"/>
  <c r="G8" i="141"/>
  <c r="K8" i="142"/>
  <c r="J8" i="142"/>
  <c r="I8" i="142"/>
  <c r="H8" i="142"/>
  <c r="G8" i="142"/>
  <c r="K8" i="137"/>
  <c r="J8" i="137"/>
  <c r="I8" i="137"/>
  <c r="H8" i="137"/>
  <c r="G8" i="137"/>
  <c r="K8" i="138"/>
  <c r="J8" i="138"/>
  <c r="I8" i="138"/>
  <c r="H8" i="138"/>
  <c r="G8" i="138"/>
  <c r="G9" i="136"/>
  <c r="H9" i="136"/>
  <c r="I9" i="136"/>
  <c r="J9" i="136"/>
  <c r="K9" i="136"/>
  <c r="G10" i="136"/>
  <c r="H10" i="136"/>
  <c r="I10" i="136"/>
  <c r="J10" i="136"/>
  <c r="K10" i="136"/>
  <c r="G11" i="136"/>
  <c r="H11" i="136"/>
  <c r="I11" i="136"/>
  <c r="J11" i="136"/>
  <c r="K11" i="136"/>
  <c r="G12" i="136"/>
  <c r="H12" i="136"/>
  <c r="I12" i="136"/>
  <c r="J12" i="136"/>
  <c r="K12" i="136"/>
  <c r="G13" i="136"/>
  <c r="H13" i="136"/>
  <c r="I13" i="136"/>
  <c r="J13" i="136"/>
  <c r="K13" i="136"/>
  <c r="G14" i="136"/>
  <c r="H14" i="136"/>
  <c r="I14" i="136"/>
  <c r="J14" i="136"/>
  <c r="K14" i="136"/>
  <c r="G15" i="136"/>
  <c r="H15" i="136"/>
  <c r="I15" i="136"/>
  <c r="J15" i="136"/>
  <c r="K15" i="136"/>
  <c r="G16" i="136"/>
  <c r="H16" i="136"/>
  <c r="I16" i="136"/>
  <c r="J16" i="136"/>
  <c r="K16" i="136"/>
  <c r="G17" i="136"/>
  <c r="H17" i="136"/>
  <c r="I17" i="136"/>
  <c r="J17" i="136"/>
  <c r="K17" i="136"/>
  <c r="G18" i="136"/>
  <c r="H18" i="136"/>
  <c r="I18" i="136"/>
  <c r="J18" i="136"/>
  <c r="K18" i="136"/>
  <c r="G19" i="136"/>
  <c r="H19" i="136"/>
  <c r="I19" i="136"/>
  <c r="J19" i="136"/>
  <c r="K19" i="136"/>
  <c r="G20" i="136"/>
  <c r="H20" i="136"/>
  <c r="I20" i="136"/>
  <c r="J20" i="136"/>
  <c r="K20" i="136"/>
  <c r="G21" i="136"/>
  <c r="H21" i="136"/>
  <c r="I21" i="136"/>
  <c r="J21" i="136"/>
  <c r="K21" i="136"/>
  <c r="G22" i="136"/>
  <c r="H22" i="136"/>
  <c r="I22" i="136"/>
  <c r="J22" i="136"/>
  <c r="K22" i="136"/>
  <c r="G23" i="136"/>
  <c r="H23" i="136"/>
  <c r="I23" i="136"/>
  <c r="J23" i="136"/>
  <c r="K23" i="136"/>
  <c r="G24" i="136"/>
  <c r="H24" i="136"/>
  <c r="I24" i="136"/>
  <c r="J24" i="136"/>
  <c r="K24" i="136"/>
  <c r="G25" i="136"/>
  <c r="H25" i="136"/>
  <c r="I25" i="136"/>
  <c r="J25" i="136"/>
  <c r="K25" i="136"/>
  <c r="G26" i="136"/>
  <c r="H26" i="136"/>
  <c r="I26" i="136"/>
  <c r="J26" i="136"/>
  <c r="K26" i="136"/>
  <c r="L9" i="133" l="1"/>
  <c r="L10" i="133"/>
  <c r="L11" i="133"/>
  <c r="L12" i="133"/>
  <c r="L13" i="133"/>
  <c r="L14" i="133"/>
  <c r="L15" i="133"/>
  <c r="L16" i="133"/>
  <c r="L17" i="133"/>
  <c r="L18" i="133"/>
  <c r="L19" i="133"/>
  <c r="L20" i="133"/>
  <c r="L21" i="133"/>
  <c r="L22" i="133"/>
  <c r="L23" i="133"/>
  <c r="L24" i="133"/>
  <c r="L25" i="133"/>
  <c r="L26" i="133"/>
  <c r="L27" i="133"/>
  <c r="L28" i="133"/>
  <c r="L29" i="133"/>
  <c r="L30" i="133"/>
  <c r="L31" i="133"/>
  <c r="L32" i="133"/>
  <c r="L33" i="133"/>
  <c r="L34" i="133"/>
  <c r="L35" i="133"/>
  <c r="L36" i="133"/>
  <c r="L37" i="133"/>
  <c r="L38" i="133"/>
  <c r="L39" i="133"/>
  <c r="L40" i="133"/>
  <c r="L41" i="133"/>
  <c r="L42" i="133"/>
  <c r="L43" i="133"/>
  <c r="L44" i="133"/>
  <c r="L45" i="133"/>
  <c r="L46" i="133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8" i="143"/>
  <c r="L9" i="144"/>
  <c r="L10" i="144"/>
  <c r="L11" i="144"/>
  <c r="L12" i="144"/>
  <c r="L13" i="144"/>
  <c r="L14" i="144"/>
  <c r="L15" i="144"/>
  <c r="L16" i="144"/>
  <c r="L17" i="144"/>
  <c r="L18" i="144"/>
  <c r="L19" i="144"/>
  <c r="L20" i="144"/>
  <c r="L21" i="144"/>
  <c r="L22" i="144"/>
  <c r="L23" i="144"/>
  <c r="L24" i="144"/>
  <c r="L25" i="144"/>
  <c r="L26" i="144"/>
  <c r="L27" i="144"/>
  <c r="L28" i="144"/>
  <c r="L29" i="144"/>
  <c r="L30" i="144"/>
  <c r="L31" i="144"/>
  <c r="L32" i="144"/>
  <c r="L33" i="144"/>
  <c r="L34" i="144"/>
  <c r="L35" i="144"/>
  <c r="L36" i="144"/>
  <c r="L37" i="144"/>
  <c r="L38" i="144"/>
  <c r="L39" i="144"/>
  <c r="L8" i="144"/>
  <c r="L9" i="145"/>
  <c r="L10" i="145"/>
  <c r="L11" i="145"/>
  <c r="L12" i="145"/>
  <c r="L13" i="145"/>
  <c r="L14" i="145"/>
  <c r="L15" i="145"/>
  <c r="L16" i="145"/>
  <c r="L17" i="145"/>
  <c r="L18" i="145"/>
  <c r="L19" i="145"/>
  <c r="L20" i="145"/>
  <c r="L21" i="145"/>
  <c r="L22" i="145"/>
  <c r="L23" i="145"/>
  <c r="L24" i="145"/>
  <c r="L25" i="145"/>
  <c r="L26" i="145"/>
  <c r="L27" i="145"/>
  <c r="L28" i="145"/>
  <c r="L29" i="145"/>
  <c r="L30" i="145"/>
  <c r="L31" i="145"/>
  <c r="L32" i="145"/>
  <c r="L33" i="145"/>
  <c r="L34" i="145"/>
  <c r="L35" i="145"/>
  <c r="L36" i="145"/>
  <c r="L37" i="145"/>
  <c r="L38" i="145"/>
  <c r="L39" i="145"/>
  <c r="L40" i="145"/>
  <c r="L41" i="145"/>
  <c r="L42" i="145"/>
  <c r="L43" i="145"/>
  <c r="L44" i="145"/>
  <c r="L8" i="145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L21" i="139"/>
  <c r="L22" i="139"/>
  <c r="L23" i="139"/>
  <c r="L24" i="139"/>
  <c r="L25" i="139"/>
  <c r="L26" i="139"/>
  <c r="L27" i="139"/>
  <c r="L28" i="139"/>
  <c r="L29" i="139"/>
  <c r="L30" i="139"/>
  <c r="L31" i="139"/>
  <c r="L32" i="139"/>
  <c r="L33" i="139"/>
  <c r="L34" i="139"/>
  <c r="L35" i="139"/>
  <c r="L36" i="139"/>
  <c r="L37" i="139"/>
  <c r="L38" i="139"/>
  <c r="L39" i="139"/>
  <c r="L40" i="139"/>
  <c r="L41" i="139"/>
  <c r="L42" i="139"/>
  <c r="L43" i="139"/>
  <c r="L44" i="139"/>
  <c r="L45" i="139"/>
  <c r="L8" i="139"/>
  <c r="L9" i="140"/>
  <c r="L10" i="140"/>
  <c r="L11" i="140"/>
  <c r="L12" i="140"/>
  <c r="L13" i="140"/>
  <c r="L14" i="140"/>
  <c r="L15" i="140"/>
  <c r="L16" i="140"/>
  <c r="L17" i="140"/>
  <c r="L18" i="140"/>
  <c r="L19" i="140"/>
  <c r="L20" i="140"/>
  <c r="L21" i="140"/>
  <c r="L22" i="140"/>
  <c r="L23" i="140"/>
  <c r="L24" i="140"/>
  <c r="L25" i="140"/>
  <c r="L26" i="140"/>
  <c r="L27" i="140"/>
  <c r="L28" i="140"/>
  <c r="L29" i="140"/>
  <c r="L30" i="140"/>
  <c r="L31" i="140"/>
  <c r="L32" i="140"/>
  <c r="L33" i="140"/>
  <c r="L34" i="140"/>
  <c r="L35" i="140"/>
  <c r="L36" i="140"/>
  <c r="L37" i="140"/>
  <c r="L38" i="140"/>
  <c r="L39" i="140"/>
  <c r="L40" i="140"/>
  <c r="L41" i="140"/>
  <c r="L42" i="140"/>
  <c r="L43" i="140"/>
  <c r="L44" i="140"/>
  <c r="L45" i="140"/>
  <c r="L46" i="140"/>
  <c r="L47" i="140"/>
  <c r="L48" i="140"/>
  <c r="L8" i="140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44" i="141"/>
  <c r="L45" i="141"/>
  <c r="L8" i="141"/>
  <c r="L9" i="142"/>
  <c r="L10" i="142"/>
  <c r="L11" i="142"/>
  <c r="L12" i="142"/>
  <c r="L13" i="142"/>
  <c r="L14" i="142"/>
  <c r="L15" i="142"/>
  <c r="L16" i="142"/>
  <c r="L17" i="142"/>
  <c r="L18" i="142"/>
  <c r="L19" i="142"/>
  <c r="L20" i="142"/>
  <c r="L21" i="142"/>
  <c r="L22" i="142"/>
  <c r="L23" i="142"/>
  <c r="L8" i="142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33" i="137"/>
  <c r="L34" i="137"/>
  <c r="L35" i="137"/>
  <c r="L36" i="137"/>
  <c r="L37" i="137"/>
  <c r="L38" i="137"/>
  <c r="L8" i="137"/>
  <c r="L9" i="138"/>
  <c r="L10" i="138"/>
  <c r="L11" i="138"/>
  <c r="L12" i="138"/>
  <c r="L13" i="138"/>
  <c r="L14" i="138"/>
  <c r="L15" i="138"/>
  <c r="L16" i="138"/>
  <c r="L17" i="138"/>
  <c r="L18" i="138"/>
  <c r="L19" i="138"/>
  <c r="L20" i="138"/>
  <c r="L21" i="138"/>
  <c r="L8" i="138"/>
  <c r="L9" i="136"/>
  <c r="L10" i="136"/>
  <c r="L11" i="136"/>
  <c r="L12" i="136"/>
  <c r="L13" i="136"/>
  <c r="L14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F9" i="136" l="1"/>
  <c r="F10" i="136"/>
  <c r="F11" i="136"/>
  <c r="F12" i="136"/>
  <c r="F13" i="136"/>
  <c r="F14" i="136"/>
  <c r="F15" i="136"/>
  <c r="F16" i="136"/>
  <c r="F17" i="136"/>
  <c r="F18" i="136"/>
  <c r="F19" i="136"/>
  <c r="F20" i="136"/>
  <c r="F21" i="136"/>
  <c r="F22" i="136"/>
  <c r="F23" i="136"/>
  <c r="F24" i="136"/>
  <c r="F25" i="136"/>
  <c r="F26" i="136"/>
  <c r="G36" i="138"/>
  <c r="G37" i="138"/>
  <c r="G35" i="138"/>
  <c r="G34" i="138"/>
  <c r="G33" i="138"/>
  <c r="K23" i="138"/>
  <c r="K22" i="138"/>
  <c r="F9" i="138"/>
  <c r="F10" i="138"/>
  <c r="F11" i="138"/>
  <c r="F12" i="138"/>
  <c r="F13" i="138"/>
  <c r="F14" i="138"/>
  <c r="F15" i="138"/>
  <c r="F16" i="138"/>
  <c r="F17" i="138"/>
  <c r="F18" i="138"/>
  <c r="F19" i="138"/>
  <c r="F20" i="138"/>
  <c r="F21" i="138"/>
  <c r="G52" i="137"/>
  <c r="G51" i="137"/>
  <c r="G50" i="137"/>
  <c r="G49" i="137"/>
  <c r="G48" i="137"/>
  <c r="K40" i="137"/>
  <c r="K39" i="137"/>
  <c r="F9" i="137"/>
  <c r="F10" i="137"/>
  <c r="F11" i="137"/>
  <c r="F12" i="137"/>
  <c r="F13" i="137"/>
  <c r="F14" i="137"/>
  <c r="F15" i="137"/>
  <c r="F16" i="137"/>
  <c r="F17" i="137"/>
  <c r="F18" i="137"/>
  <c r="F19" i="137"/>
  <c r="F20" i="137"/>
  <c r="F21" i="137"/>
  <c r="F22" i="137"/>
  <c r="F23" i="137"/>
  <c r="F24" i="137"/>
  <c r="F25" i="137"/>
  <c r="F26" i="137"/>
  <c r="F27" i="137"/>
  <c r="F28" i="137"/>
  <c r="F29" i="137"/>
  <c r="F30" i="137"/>
  <c r="F31" i="137"/>
  <c r="F32" i="137"/>
  <c r="F33" i="137"/>
  <c r="F34" i="137"/>
  <c r="F35" i="137"/>
  <c r="F36" i="137"/>
  <c r="F37" i="137"/>
  <c r="F38" i="137"/>
  <c r="G38" i="142"/>
  <c r="G37" i="142"/>
  <c r="G34" i="142"/>
  <c r="G36" i="142"/>
  <c r="K25" i="142"/>
  <c r="K24" i="142"/>
  <c r="F9" i="142"/>
  <c r="F10" i="142"/>
  <c r="F11" i="142"/>
  <c r="F12" i="142"/>
  <c r="F13" i="142"/>
  <c r="F14" i="142"/>
  <c r="F15" i="142"/>
  <c r="F16" i="142"/>
  <c r="F17" i="142"/>
  <c r="F18" i="142"/>
  <c r="F19" i="142"/>
  <c r="F20" i="142"/>
  <c r="F21" i="142"/>
  <c r="F22" i="142"/>
  <c r="F23" i="142"/>
  <c r="G59" i="141"/>
  <c r="G58" i="141"/>
  <c r="G57" i="141"/>
  <c r="G56" i="141"/>
  <c r="G55" i="141"/>
  <c r="K47" i="141"/>
  <c r="K46" i="141"/>
  <c r="F9" i="141"/>
  <c r="F10" i="141"/>
  <c r="F11" i="141"/>
  <c r="F12" i="141"/>
  <c r="F13" i="141"/>
  <c r="F14" i="141"/>
  <c r="F15" i="141"/>
  <c r="F16" i="141"/>
  <c r="F17" i="141"/>
  <c r="F18" i="141"/>
  <c r="F19" i="141"/>
  <c r="F20" i="141"/>
  <c r="F21" i="141"/>
  <c r="F22" i="141"/>
  <c r="F23" i="141"/>
  <c r="F24" i="141"/>
  <c r="F25" i="141"/>
  <c r="F26" i="141"/>
  <c r="F27" i="141"/>
  <c r="F28" i="141"/>
  <c r="F29" i="141"/>
  <c r="F30" i="141"/>
  <c r="F31" i="141"/>
  <c r="F32" i="141"/>
  <c r="F33" i="141"/>
  <c r="F34" i="141"/>
  <c r="F35" i="141"/>
  <c r="F36" i="141"/>
  <c r="F37" i="141"/>
  <c r="F38" i="141"/>
  <c r="F39" i="141"/>
  <c r="F40" i="141"/>
  <c r="F41" i="141"/>
  <c r="F42" i="141"/>
  <c r="F43" i="141"/>
  <c r="F44" i="141"/>
  <c r="F45" i="141"/>
  <c r="G62" i="140"/>
  <c r="G61" i="140"/>
  <c r="G60" i="140"/>
  <c r="G59" i="140"/>
  <c r="G58" i="140"/>
  <c r="K50" i="140"/>
  <c r="K49" i="140"/>
  <c r="F9" i="140"/>
  <c r="F10" i="140"/>
  <c r="F11" i="140"/>
  <c r="F12" i="140"/>
  <c r="F13" i="140"/>
  <c r="F14" i="140"/>
  <c r="F15" i="140"/>
  <c r="F16" i="140"/>
  <c r="F17" i="140"/>
  <c r="F18" i="140"/>
  <c r="F19" i="140"/>
  <c r="F20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4" i="140"/>
  <c r="F35" i="140"/>
  <c r="F36" i="140"/>
  <c r="F37" i="140"/>
  <c r="F38" i="140"/>
  <c r="F39" i="140"/>
  <c r="F40" i="140"/>
  <c r="F41" i="140"/>
  <c r="F42" i="140"/>
  <c r="F43" i="140"/>
  <c r="F44" i="140"/>
  <c r="F45" i="140"/>
  <c r="F46" i="140"/>
  <c r="F47" i="140"/>
  <c r="F48" i="140"/>
  <c r="G59" i="139"/>
  <c r="G58" i="139"/>
  <c r="G57" i="139"/>
  <c r="G56" i="139"/>
  <c r="G55" i="139"/>
  <c r="K47" i="139"/>
  <c r="K46" i="139"/>
  <c r="F9" i="139"/>
  <c r="F10" i="139"/>
  <c r="F11" i="139"/>
  <c r="F12" i="139"/>
  <c r="F13" i="139"/>
  <c r="F14" i="139"/>
  <c r="F15" i="139"/>
  <c r="F16" i="139"/>
  <c r="F17" i="139"/>
  <c r="F18" i="139"/>
  <c r="F19" i="139"/>
  <c r="F20" i="139"/>
  <c r="F21" i="139"/>
  <c r="F22" i="139"/>
  <c r="F23" i="139"/>
  <c r="F24" i="139"/>
  <c r="F25" i="139"/>
  <c r="F26" i="139"/>
  <c r="F27" i="139"/>
  <c r="F28" i="139"/>
  <c r="F29" i="139"/>
  <c r="F30" i="139"/>
  <c r="F31" i="139"/>
  <c r="F32" i="139"/>
  <c r="F33" i="139"/>
  <c r="F34" i="139"/>
  <c r="F35" i="139"/>
  <c r="F36" i="139"/>
  <c r="F37" i="139"/>
  <c r="F38" i="139"/>
  <c r="F39" i="139"/>
  <c r="F40" i="139"/>
  <c r="F41" i="139"/>
  <c r="F42" i="139"/>
  <c r="F43" i="139"/>
  <c r="F44" i="139"/>
  <c r="F45" i="139"/>
  <c r="G59" i="145"/>
  <c r="G58" i="145"/>
  <c r="G57" i="145"/>
  <c r="G56" i="145"/>
  <c r="G55" i="145"/>
  <c r="K46" i="145"/>
  <c r="K45" i="145"/>
  <c r="F9" i="145"/>
  <c r="F10" i="145"/>
  <c r="F11" i="145"/>
  <c r="F12" i="145"/>
  <c r="F13" i="145"/>
  <c r="F14" i="145"/>
  <c r="F15" i="145"/>
  <c r="F16" i="145"/>
  <c r="F17" i="145"/>
  <c r="F18" i="145"/>
  <c r="F19" i="145"/>
  <c r="F20" i="145"/>
  <c r="F21" i="145"/>
  <c r="F22" i="145"/>
  <c r="F23" i="145"/>
  <c r="F24" i="145"/>
  <c r="F25" i="145"/>
  <c r="F26" i="145"/>
  <c r="F27" i="145"/>
  <c r="F28" i="145"/>
  <c r="F29" i="145"/>
  <c r="F30" i="145"/>
  <c r="F31" i="145"/>
  <c r="F32" i="145"/>
  <c r="F33" i="145"/>
  <c r="F34" i="145"/>
  <c r="F35" i="145"/>
  <c r="F36" i="145"/>
  <c r="F37" i="145"/>
  <c r="F38" i="145"/>
  <c r="F39" i="145"/>
  <c r="F40" i="145"/>
  <c r="F41" i="145"/>
  <c r="F42" i="145"/>
  <c r="F43" i="145"/>
  <c r="F44" i="145"/>
  <c r="G53" i="144"/>
  <c r="G52" i="144"/>
  <c r="G51" i="144"/>
  <c r="G50" i="144"/>
  <c r="G49" i="144"/>
  <c r="K41" i="144"/>
  <c r="K40" i="144"/>
  <c r="F9" i="144"/>
  <c r="F10" i="144"/>
  <c r="F11" i="144"/>
  <c r="F12" i="144"/>
  <c r="F13" i="144"/>
  <c r="F14" i="144"/>
  <c r="F15" i="144"/>
  <c r="F16" i="144"/>
  <c r="F17" i="144"/>
  <c r="F18" i="144"/>
  <c r="F19" i="144"/>
  <c r="F20" i="144"/>
  <c r="F21" i="144"/>
  <c r="F22" i="144"/>
  <c r="F23" i="144"/>
  <c r="F24" i="144"/>
  <c r="F25" i="144"/>
  <c r="F26" i="144"/>
  <c r="F27" i="144"/>
  <c r="F28" i="144"/>
  <c r="F29" i="144"/>
  <c r="F30" i="144"/>
  <c r="F31" i="144"/>
  <c r="F32" i="144"/>
  <c r="F33" i="144"/>
  <c r="F34" i="144"/>
  <c r="F35" i="144"/>
  <c r="F36" i="144"/>
  <c r="F37" i="144"/>
  <c r="F38" i="144"/>
  <c r="F39" i="144"/>
  <c r="F8" i="136"/>
  <c r="F8" i="138"/>
  <c r="F8" i="137"/>
  <c r="F8" i="142"/>
  <c r="F8" i="141"/>
  <c r="F8" i="140"/>
  <c r="F8" i="139"/>
  <c r="F8" i="145"/>
  <c r="F8" i="144"/>
  <c r="K45" i="143"/>
  <c r="K44" i="143"/>
  <c r="G57" i="143"/>
  <c r="G56" i="143"/>
  <c r="G55" i="143"/>
  <c r="G54" i="143"/>
  <c r="G53" i="143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F28" i="143"/>
  <c r="F29" i="143"/>
  <c r="F30" i="143"/>
  <c r="F31" i="143"/>
  <c r="F32" i="143"/>
  <c r="F33" i="143"/>
  <c r="F34" i="143"/>
  <c r="F35" i="143"/>
  <c r="F36" i="143"/>
  <c r="F37" i="143"/>
  <c r="F38" i="143"/>
  <c r="F39" i="143"/>
  <c r="F40" i="143"/>
  <c r="F41" i="143"/>
  <c r="F42" i="143"/>
  <c r="F43" i="143"/>
  <c r="F8" i="143"/>
  <c r="F8" i="133"/>
  <c r="F9" i="133"/>
  <c r="F10" i="133"/>
  <c r="F11" i="133"/>
  <c r="F12" i="133"/>
  <c r="F13" i="133"/>
  <c r="F14" i="133"/>
  <c r="F15" i="133"/>
  <c r="F16" i="133"/>
  <c r="F17" i="133"/>
  <c r="F18" i="133"/>
  <c r="F19" i="133"/>
  <c r="F20" i="133"/>
  <c r="F21" i="133"/>
  <c r="F22" i="133"/>
  <c r="F23" i="133"/>
  <c r="F24" i="133"/>
  <c r="F25" i="133"/>
  <c r="F26" i="133"/>
  <c r="F27" i="133"/>
  <c r="F28" i="133"/>
  <c r="F29" i="133"/>
  <c r="F30" i="133"/>
  <c r="F31" i="133"/>
  <c r="F32" i="133"/>
  <c r="F33" i="133"/>
  <c r="F34" i="133"/>
  <c r="F35" i="133"/>
  <c r="F36" i="133"/>
  <c r="F37" i="133"/>
  <c r="F38" i="133"/>
  <c r="F39" i="133"/>
  <c r="F40" i="133"/>
  <c r="F41" i="133"/>
  <c r="F42" i="133"/>
  <c r="F43" i="133"/>
  <c r="F44" i="133"/>
  <c r="F45" i="133"/>
  <c r="F46" i="133"/>
  <c r="H8" i="133" l="1"/>
  <c r="G59" i="133" s="1"/>
  <c r="K8" i="133"/>
  <c r="G56" i="133" s="1"/>
  <c r="G8" i="133"/>
  <c r="G60" i="133" s="1"/>
  <c r="J8" i="133"/>
  <c r="G57" i="133" s="1"/>
  <c r="I8" i="133"/>
  <c r="G58" i="133" s="1"/>
  <c r="L8" i="133"/>
  <c r="K48" i="133" s="1"/>
  <c r="I8" i="136"/>
  <c r="G38" i="136" s="1"/>
  <c r="H8" i="136"/>
  <c r="G39" i="136" s="1"/>
  <c r="K8" i="136"/>
  <c r="G36" i="136" s="1"/>
  <c r="G8" i="136"/>
  <c r="G40" i="136" s="1"/>
  <c r="J8" i="136"/>
  <c r="G37" i="136" s="1"/>
  <c r="L8" i="136"/>
  <c r="K47" i="133"/>
  <c r="K28" i="136" l="1"/>
  <c r="K27" i="136"/>
</calcChain>
</file>

<file path=xl/sharedStrings.xml><?xml version="1.0" encoding="utf-8"?>
<sst xmlns="http://schemas.openxmlformats.org/spreadsheetml/2006/main" count="1133" uniqueCount="700">
  <si>
    <t>เลขที่</t>
  </si>
  <si>
    <t>แบบบันทึกผลการประเมินความสามารถและทักษะการคิดขั้นสูง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</si>
  <si>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</si>
  <si>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</si>
  <si>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</si>
  <si>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</si>
  <si>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สรุป(ผ่าน/ไม่ผ่าน</t>
  </si>
  <si>
    <t>ต่ำกว่าร้อยละ๕๐</t>
  </si>
  <si>
    <t>ร้อยละ๕๐-๕๙</t>
  </si>
  <si>
    <t>ผ่านเกณฑ์การประเมิน</t>
  </si>
  <si>
    <t>ร้อยละ๖๐-๖๙</t>
  </si>
  <si>
    <t>ร้อยละ๗๐-๗๙</t>
  </si>
  <si>
    <t>ร้อยละ ๘๐ขึ้นไป</t>
  </si>
  <si>
    <t>รวมจำนวนคน</t>
  </si>
  <si>
    <t>ร้อยละ</t>
  </si>
  <si>
    <t>เกณฑ์การตัดสินได้ร้อยละ ๖๐-๖๙ ขึ้นไปถือว่าผ่าน</t>
  </si>
  <si>
    <t>ลงชื่อ............................................................ผู้ประเมิน</t>
  </si>
  <si>
    <t>ตำแหน่ง......................................</t>
  </si>
  <si>
    <t>นางสาวชุติมา</t>
  </si>
  <si>
    <t>นางสาวสุนิตา</t>
  </si>
  <si>
    <t>ถาวร</t>
  </si>
  <si>
    <t>นางสาวปัณฑิตา</t>
  </si>
  <si>
    <t>นางสาวจุฑามาศ</t>
  </si>
  <si>
    <t>นางสาวเบญญาภา</t>
  </si>
  <si>
    <t>นางสาวศศิธร</t>
  </si>
  <si>
    <t>นายกฤษฎา</t>
  </si>
  <si>
    <t>นางสาววริศรา</t>
  </si>
  <si>
    <t>นายกิตติธัช</t>
  </si>
  <si>
    <t>เหล็กจาน</t>
  </si>
  <si>
    <t>ช่างเก็บ</t>
  </si>
  <si>
    <t>นางสาวกมลชนก</t>
  </si>
  <si>
    <t>(.......................................)</t>
  </si>
  <si>
    <t>ความเพียร</t>
  </si>
  <si>
    <t>บัวหลวง</t>
  </si>
  <si>
    <t>สง่างาม</t>
  </si>
  <si>
    <t>นางสาวสุดารัตน์</t>
  </si>
  <si>
    <t>นายธนดล</t>
  </si>
  <si>
    <t>นายพงศธร</t>
  </si>
  <si>
    <t>คำดวง</t>
  </si>
  <si>
    <t>นายวัชรพล</t>
  </si>
  <si>
    <t>นายธนวัฒน์</t>
  </si>
  <si>
    <t>นางสาวชิดชนก</t>
  </si>
  <si>
    <t>สุขสวัสดิ์</t>
  </si>
  <si>
    <t>นายศุภกร</t>
  </si>
  <si>
    <t>นางสาวธันยพร</t>
  </si>
  <si>
    <t>กิ่งแก้ว</t>
  </si>
  <si>
    <t>นางสาวสุพรรษา</t>
  </si>
  <si>
    <t>นางสาวธิดารัตน์</t>
  </si>
  <si>
    <t>นายณัฐพงษ์</t>
  </si>
  <si>
    <t>แซ่ลิ้ม</t>
  </si>
  <si>
    <t>หงษ์ทอง</t>
  </si>
  <si>
    <t>นายสิรวิชญ์</t>
  </si>
  <si>
    <t>นายอนุชา</t>
  </si>
  <si>
    <t>นายกิตติศักดิ์</t>
  </si>
  <si>
    <t>นายนันทิพัฒน์</t>
  </si>
  <si>
    <t>นายอัศวิน</t>
  </si>
  <si>
    <t>กล่อมเอี้ยง</t>
  </si>
  <si>
    <t>นางสาวชลธิชา</t>
  </si>
  <si>
    <t>นางสาวนพรัตน์</t>
  </si>
  <si>
    <t>คนทัศน์</t>
  </si>
  <si>
    <t>อาทร</t>
  </si>
  <si>
    <t>นายธีรภัทร</t>
  </si>
  <si>
    <t>ตาลน้อย</t>
  </si>
  <si>
    <t>สรรพคุณยา</t>
  </si>
  <si>
    <t>ชาติก้อน</t>
  </si>
  <si>
    <t>นางสาวสุธิดา</t>
  </si>
  <si>
    <t>นางสาวนริศรา</t>
  </si>
  <si>
    <t>นางสาวอภิญญา</t>
  </si>
  <si>
    <t>นายธนเทพ</t>
  </si>
  <si>
    <t>ปานศิลา</t>
  </si>
  <si>
    <t>นางสาวกัญญาณัฐ</t>
  </si>
  <si>
    <t>นางสาวพรไพลิน</t>
  </si>
  <si>
    <t>นายพิพัฒน์</t>
  </si>
  <si>
    <t>นายจุลจักร</t>
  </si>
  <si>
    <t>กัตพงษ์</t>
  </si>
  <si>
    <t>นายอนุรักษ์</t>
  </si>
  <si>
    <t>บุญรัตน์</t>
  </si>
  <si>
    <t>พิกุลทอง</t>
  </si>
  <si>
    <t>มงคล</t>
  </si>
  <si>
    <t>บุญถึง</t>
  </si>
  <si>
    <t>นายธีรวัฒน์</t>
  </si>
  <si>
    <t>มูลสาร</t>
  </si>
  <si>
    <t>นายสุภัทรดิศ</t>
  </si>
  <si>
    <t>สารสิทธิ์</t>
  </si>
  <si>
    <t>นายจิณณวัตร</t>
  </si>
  <si>
    <t>จันทร์ดร</t>
  </si>
  <si>
    <t>นายตรีทศ</t>
  </si>
  <si>
    <t>ลีรักพานิช</t>
  </si>
  <si>
    <t>นางสาวธารินี</t>
  </si>
  <si>
    <t>นางสาวชรินธร</t>
  </si>
  <si>
    <t>สิงห์โตเผือก</t>
  </si>
  <si>
    <t>นางสาวพิรุฬห์ลักษณ์</t>
  </si>
  <si>
    <t>ยูปานนท์</t>
  </si>
  <si>
    <t>นางสาวภัทราภรณ์</t>
  </si>
  <si>
    <t>คงลอย</t>
  </si>
  <si>
    <t>นางสาววิศรุตา</t>
  </si>
  <si>
    <t>รอดสุกา</t>
  </si>
  <si>
    <t>นางสาวสิริพัฒน์</t>
  </si>
  <si>
    <t>คลองมีคุณ</t>
  </si>
  <si>
    <t>นางสาวสุทธิดา</t>
  </si>
  <si>
    <t>จำปาหอม</t>
  </si>
  <si>
    <t>นางสาวอติพร</t>
  </si>
  <si>
    <t>นางสาวสุชาดา</t>
  </si>
  <si>
    <t>ปักษา</t>
  </si>
  <si>
    <t>นางสาวเมศิยา</t>
  </si>
  <si>
    <t>พืชสอน</t>
  </si>
  <si>
    <t>นางสาววรัญญา</t>
  </si>
  <si>
    <t>โพธิ์ศรี</t>
  </si>
  <si>
    <t>นางสาวสุชานันท์</t>
  </si>
  <si>
    <t>เพ็ชรวัฒนา</t>
  </si>
  <si>
    <t>นางสาวสรัญญา</t>
  </si>
  <si>
    <t>แก้วงาม</t>
  </si>
  <si>
    <t>นางสาวปณิดา</t>
  </si>
  <si>
    <t>เชียงเดิม</t>
  </si>
  <si>
    <t>นางสาวสุกัญญา</t>
  </si>
  <si>
    <t>หาสุข</t>
  </si>
  <si>
    <t>นางสาวสมินตรา</t>
  </si>
  <si>
    <t>ประชุมคุณ</t>
  </si>
  <si>
    <t>นางสาวศิริรัตน์</t>
  </si>
  <si>
    <t>ทรัพย์พร้อม</t>
  </si>
  <si>
    <t>นางสาววิมลฉัตร</t>
  </si>
  <si>
    <t>พรายพริ้ง</t>
  </si>
  <si>
    <t>นางสาววิภาวรรณ</t>
  </si>
  <si>
    <t>คชวรรณ์</t>
  </si>
  <si>
    <t>นางสาววิปัศยา</t>
  </si>
  <si>
    <t>อุดม</t>
  </si>
  <si>
    <t>เลิศวิจิตร</t>
  </si>
  <si>
    <t>นางสาวเพ็ญประภา</t>
  </si>
  <si>
    <t>รูปจะโป๊ะ</t>
  </si>
  <si>
    <t>นางสาวทิพยรัตณ์</t>
  </si>
  <si>
    <t>ฮะฮั่วเฮง</t>
  </si>
  <si>
    <t>นางสาวชญานี</t>
  </si>
  <si>
    <t>โครธโยธา</t>
  </si>
  <si>
    <t>นางสาวณัฐรัตน์</t>
  </si>
  <si>
    <t>เถื่อนถ้ำแก้ว</t>
  </si>
  <si>
    <t>นางสาวณภัทรตา</t>
  </si>
  <si>
    <t>ศรีเกษม</t>
  </si>
  <si>
    <t>นางสาวพิมล</t>
  </si>
  <si>
    <t>คลองสามสิบ</t>
  </si>
  <si>
    <t>นางสาวพรพรหม</t>
  </si>
  <si>
    <t>ฆ้องเดช</t>
  </si>
  <si>
    <t>ชั้นมัธยมศึกษาปีที่ ๕/๑</t>
  </si>
  <si>
    <t>ชั้นมัธยมศึกษาปีที่ ๕/๒</t>
  </si>
  <si>
    <t>นายเฉลิมพล</t>
  </si>
  <si>
    <t>ปลัดศรี</t>
  </si>
  <si>
    <t>นายชยานันต์</t>
  </si>
  <si>
    <t>ภารุณ</t>
  </si>
  <si>
    <t>นายณัฐวุฒิ</t>
  </si>
  <si>
    <t>เรืองรอง</t>
  </si>
  <si>
    <t>นายบัณฑิต</t>
  </si>
  <si>
    <t>เอี่ยมเดิม</t>
  </si>
  <si>
    <t>นายพิสุทธิศักดิ์</t>
  </si>
  <si>
    <t>จันทร์ภาชัย</t>
  </si>
  <si>
    <t>นายบัณฑูร</t>
  </si>
  <si>
    <t>สะเนาว์</t>
  </si>
  <si>
    <t>นายพงษ์เพชร</t>
  </si>
  <si>
    <t>ทับทิม</t>
  </si>
  <si>
    <t>นางสาวณัฐิญา</t>
  </si>
  <si>
    <t>กันเผื่อน</t>
  </si>
  <si>
    <t>นางสาววรรณวิษา</t>
  </si>
  <si>
    <t>น้อยเจริญ</t>
  </si>
  <si>
    <t>นางสาวชฎาพร</t>
  </si>
  <si>
    <t>ซาพูล</t>
  </si>
  <si>
    <t xml:space="preserve">นางสาวรัฐนันท์ </t>
  </si>
  <si>
    <t>ดุสิต</t>
  </si>
  <si>
    <t>นางสาววาสนา</t>
  </si>
  <si>
    <t>จิตรบรรจง</t>
  </si>
  <si>
    <t>สมพงษ์</t>
  </si>
  <si>
    <t>นางสาวณัฐณิชา</t>
  </si>
  <si>
    <t>ยืนยั่ง</t>
  </si>
  <si>
    <t>นางสาวปุณยภา</t>
  </si>
  <si>
    <t>นวลงาม</t>
  </si>
  <si>
    <t>นางสาวลักษมณ</t>
  </si>
  <si>
    <t>ไมตรี</t>
  </si>
  <si>
    <t>นางสาววิรัลยุพา</t>
  </si>
  <si>
    <t>มานะกิจ</t>
  </si>
  <si>
    <t>นางสาววรรัตน์</t>
  </si>
  <si>
    <t>สุทธิประภา</t>
  </si>
  <si>
    <t>นางสาวธมลวรรณ</t>
  </si>
  <si>
    <t>สารีบท</t>
  </si>
  <si>
    <t>นางสาวจณิสตา</t>
  </si>
  <si>
    <t>เยือกเย็น</t>
  </si>
  <si>
    <t>นางสาวศลิษา</t>
  </si>
  <si>
    <t>ศิริ</t>
  </si>
  <si>
    <t>เกิดมงคล</t>
  </si>
  <si>
    <t>นางสาวนรีกานต์</t>
  </si>
  <si>
    <t>ศรีสกุล</t>
  </si>
  <si>
    <t>นางสาวพัชรพร</t>
  </si>
  <si>
    <t>เปรมวินัย</t>
  </si>
  <si>
    <t>นางสาวภาธกานต์</t>
  </si>
  <si>
    <t>รัตนรักษ์</t>
  </si>
  <si>
    <t>นางสาวธัญสุดา</t>
  </si>
  <si>
    <t>แซ่เล้า</t>
  </si>
  <si>
    <t>นางสาวดารินทร์</t>
  </si>
  <si>
    <t>ขาวใหม่</t>
  </si>
  <si>
    <t>นางสาวดรุณี</t>
  </si>
  <si>
    <t>ผจญศึก</t>
  </si>
  <si>
    <t>นางสาวกัลป์ปภัส</t>
  </si>
  <si>
    <t>ตรีนันทวัลย์</t>
  </si>
  <si>
    <t>นางสาวสุธาริณี</t>
  </si>
  <si>
    <t>จันทร์ไพร</t>
  </si>
  <si>
    <t>นางสาวลักษิกา</t>
  </si>
  <si>
    <t>ขุนวิชิต</t>
  </si>
  <si>
    <t>นางสาวสัตตบงกช</t>
  </si>
  <si>
    <t>นางสาวขวัญนภา</t>
  </si>
  <si>
    <t>ไพรดี</t>
  </si>
  <si>
    <t>นางสาวจันทิมา</t>
  </si>
  <si>
    <t>เพ็ชรกำจัด</t>
  </si>
  <si>
    <t>นายคชานนท์</t>
  </si>
  <si>
    <t>ดาวบริสุทธิ์</t>
  </si>
  <si>
    <t>นายพนมกร</t>
  </si>
  <si>
    <t>จันทร์โอ</t>
  </si>
  <si>
    <t>คำบุญ</t>
  </si>
  <si>
    <t>นายภัทรพงษ์</t>
  </si>
  <si>
    <t>เศรษฐชุ่ม</t>
  </si>
  <si>
    <t>นายวีรพงษ์</t>
  </si>
  <si>
    <t>ใจผ่อง</t>
  </si>
  <si>
    <t>นายอรรถพร</t>
  </si>
  <si>
    <t>อารยะบงกฎ</t>
  </si>
  <si>
    <t>นายชนะพงษ์</t>
  </si>
  <si>
    <t>นพพิทักษ์</t>
  </si>
  <si>
    <t>นายธีรศักดิ์</t>
  </si>
  <si>
    <t>อังคณิต</t>
  </si>
  <si>
    <t>นายคณิศร</t>
  </si>
  <si>
    <t>สุนทรจิตร์</t>
  </si>
  <si>
    <t>นายภวัต</t>
  </si>
  <si>
    <t>สาพิพัฒน์</t>
  </si>
  <si>
    <t>ทับหลำ</t>
  </si>
  <si>
    <t>นายนวพงษ์</t>
  </si>
  <si>
    <t>เอโกบล</t>
  </si>
  <si>
    <t>นายพชร</t>
  </si>
  <si>
    <t>สุขพลับพลา</t>
  </si>
  <si>
    <t>นายศุภเศรษฐ์</t>
  </si>
  <si>
    <t>อิ่มแก้ว</t>
  </si>
  <si>
    <t>นายสหภาพ</t>
  </si>
  <si>
    <t>นาสิงห์</t>
  </si>
  <si>
    <t>นายปัญญากร</t>
  </si>
  <si>
    <t>แสนสุทธิ</t>
  </si>
  <si>
    <t>นายพงศ์ภกานต์</t>
  </si>
  <si>
    <t>พึ่งพา</t>
  </si>
  <si>
    <t>นวลดอกรักษ์</t>
  </si>
  <si>
    <t>นางสาวรัตนาวลี</t>
  </si>
  <si>
    <t>งามขำ</t>
  </si>
  <si>
    <t>นางสาวลักคณา</t>
  </si>
  <si>
    <t>ทับทิมทอง</t>
  </si>
  <si>
    <t>นางสาวพนิดา</t>
  </si>
  <si>
    <t>อุทน</t>
  </si>
  <si>
    <t>เปียผึ้ง</t>
  </si>
  <si>
    <t>นางสาวสุขุมาล</t>
  </si>
  <si>
    <t>วิจิตรกูล</t>
  </si>
  <si>
    <t>นางสาวธันย์ชนก</t>
  </si>
  <si>
    <t>ไกรสิงห์</t>
  </si>
  <si>
    <t>นางสาวจิราพร</t>
  </si>
  <si>
    <t>ฝังเงิน</t>
  </si>
  <si>
    <t>นางสาววัชรีวรรณ</t>
  </si>
  <si>
    <t>ศรเจริญ</t>
  </si>
  <si>
    <t>แสงทอง</t>
  </si>
  <si>
    <t>นางสาวชฎารัตน์</t>
  </si>
  <si>
    <t>ศรีมณีวงค์</t>
  </si>
  <si>
    <t>นางสาวกัลยรัตน์</t>
  </si>
  <si>
    <t>เลิงชัย</t>
  </si>
  <si>
    <t>นางสาวจิรัชญา</t>
  </si>
  <si>
    <t>เจริญศิลป์</t>
  </si>
  <si>
    <t>๓๓ชั้นมัธยมศึกษาปีที่ ๕/๓</t>
  </si>
  <si>
    <t>ชั้นมัธยมศึกษาปีที่ ๕/๔</t>
  </si>
  <si>
    <t>ชั้นมัธยมศึกษาปีที่ ๕/๕</t>
  </si>
  <si>
    <t>ชั้นมัธยมศึกษาปีที่ ๕/๖</t>
  </si>
  <si>
    <t>ชั้นมัธยมศึกษาปีที่ ๕/๗</t>
  </si>
  <si>
    <t>ชั้นมัธยมศึกษาปีที่ ๕/๘</t>
  </si>
  <si>
    <t>ชั้นมัธยมศึกษาปีที่ ๕/๙</t>
  </si>
  <si>
    <t>ชั้นมัธยมศึกษาปีที่ ๕/๑๐</t>
  </si>
  <si>
    <t>ชั้นมัธยมศึกษาปีที่ ๕/๑๑</t>
  </si>
  <si>
    <t>นายไชยา</t>
  </si>
  <si>
    <t>ดีเสงี่ยม</t>
  </si>
  <si>
    <t>นายอัครวินท์</t>
  </si>
  <si>
    <t>พาพิจิตต์</t>
  </si>
  <si>
    <t>มฤกุล</t>
  </si>
  <si>
    <t>นายเจษฎา</t>
  </si>
  <si>
    <t>เหมือนคิด</t>
  </si>
  <si>
    <t>นายชาคริต</t>
  </si>
  <si>
    <t>ทองเผือก</t>
  </si>
  <si>
    <t>นายนัทธพงศ์</t>
  </si>
  <si>
    <t>วงษาโสม</t>
  </si>
  <si>
    <t>พันจุย</t>
  </si>
  <si>
    <t>นายกัมปนาท</t>
  </si>
  <si>
    <t>ศิริเจริญ</t>
  </si>
  <si>
    <t>นายพงศกร</t>
  </si>
  <si>
    <t>นายจักรกฤษณ์</t>
  </si>
  <si>
    <t>มีสน</t>
  </si>
  <si>
    <t>นายนนทวัฒน์</t>
  </si>
  <si>
    <t>นางสาวอมลวรรณ</t>
  </si>
  <si>
    <t>โกสาวัง</t>
  </si>
  <si>
    <t>นางสาวสิริภา</t>
  </si>
  <si>
    <t>นางสาวอาภาภรณ์</t>
  </si>
  <si>
    <t>ภูศรี</t>
  </si>
  <si>
    <t>นางสาวณัฐสุดา</t>
  </si>
  <si>
    <t>วงษ์นาม</t>
  </si>
  <si>
    <t>นางสาวเจนจิรา</t>
  </si>
  <si>
    <t>ยิ่งประเสริฐ</t>
  </si>
  <si>
    <t>ขุขันธ์</t>
  </si>
  <si>
    <t>นางสาวศิรินภา</t>
  </si>
  <si>
    <t>นางสาววิชญาดา</t>
  </si>
  <si>
    <t>คำดี</t>
  </si>
  <si>
    <t>นางสาววิมลสิริ</t>
  </si>
  <si>
    <t>ศรีรักษา</t>
  </si>
  <si>
    <t>นางสาวปิยวรรณ</t>
  </si>
  <si>
    <t>เครืออาษา</t>
  </si>
  <si>
    <t>นางสาวปูรมี</t>
  </si>
  <si>
    <t>ไชโย</t>
  </si>
  <si>
    <t>นางสาววนิดา</t>
  </si>
  <si>
    <t>แก่นแก้ว</t>
  </si>
  <si>
    <t>นางสาวนันทิดา</t>
  </si>
  <si>
    <t>แย้มเปี่ยม</t>
  </si>
  <si>
    <t>นางสาวยุพเรศ</t>
  </si>
  <si>
    <t>พ่วงพงษ์</t>
  </si>
  <si>
    <t>นางสาวอรวรรณ</t>
  </si>
  <si>
    <t>แซ่ฮ้อ</t>
  </si>
  <si>
    <t>นางสาวสุจิตตรา</t>
  </si>
  <si>
    <t>จิตตรานนท์</t>
  </si>
  <si>
    <t>ทองสุข</t>
  </si>
  <si>
    <t>นางสาวทิพญาภรณ์</t>
  </si>
  <si>
    <t>นุชมี</t>
  </si>
  <si>
    <t>นางสาวสโรชิณี</t>
  </si>
  <si>
    <t>กล้าหาญ</t>
  </si>
  <si>
    <t>นางสาวศศิ</t>
  </si>
  <si>
    <t>กิมเต็ก</t>
  </si>
  <si>
    <t>นางสาวพฤกษชาติ</t>
  </si>
  <si>
    <t>จาลุย</t>
  </si>
  <si>
    <t>นางสาวปรีณาพรรณ</t>
  </si>
  <si>
    <t>ผลึกกองสิน</t>
  </si>
  <si>
    <t>นางสาวปณยา</t>
  </si>
  <si>
    <t>นาสืบ</t>
  </si>
  <si>
    <t>ไทยสมบัติ</t>
  </si>
  <si>
    <t>นางสาวจิราวรรณ</t>
  </si>
  <si>
    <t>จิตสัตย์</t>
  </si>
  <si>
    <t>นางสาวจินห์จุฑา</t>
  </si>
  <si>
    <t>อรุณรัตน์</t>
  </si>
  <si>
    <t>นายเกียรติศักดิ์</t>
  </si>
  <si>
    <t>ลือคำหาญ</t>
  </si>
  <si>
    <t>นายศุภชัย</t>
  </si>
  <si>
    <t>จันทรประเทศ</t>
  </si>
  <si>
    <t>มลาไวย์</t>
  </si>
  <si>
    <t>นายณภัทร</t>
  </si>
  <si>
    <t>กำไรทอง</t>
  </si>
  <si>
    <t>กลิ่นมะลิ</t>
  </si>
  <si>
    <t>นายณัฐพนธ์</t>
  </si>
  <si>
    <t>นายพิษณุวัฒน์</t>
  </si>
  <si>
    <t>เผ่าประจันต์</t>
  </si>
  <si>
    <t>นายสงกรานต์</t>
  </si>
  <si>
    <t>วังรี</t>
  </si>
  <si>
    <t>นายนิเทศ</t>
  </si>
  <si>
    <t>โคจวงจันทร์</t>
  </si>
  <si>
    <t>นางสาวสโรชินี</t>
  </si>
  <si>
    <t>ผจญ</t>
  </si>
  <si>
    <t>นางสาวจุฑามณี</t>
  </si>
  <si>
    <t>นางสาวภัทราพร</t>
  </si>
  <si>
    <t>ศรีเมือง</t>
  </si>
  <si>
    <t>นางสาวโยษิตา</t>
  </si>
  <si>
    <t>บุญครุฑ</t>
  </si>
  <si>
    <t>นางสาวณัฐนันญา</t>
  </si>
  <si>
    <t>ปัญญาดี</t>
  </si>
  <si>
    <t>นางสาวนฤทัย</t>
  </si>
  <si>
    <t>สุดแสง</t>
  </si>
  <si>
    <t>นางสาวรักษณาลี</t>
  </si>
  <si>
    <t>ขนรกุล</t>
  </si>
  <si>
    <t>นางสาววรลักษณ์</t>
  </si>
  <si>
    <t>สีลาแสง</t>
  </si>
  <si>
    <t>นางสาวณัฐพร</t>
  </si>
  <si>
    <t>อยู่นาค</t>
  </si>
  <si>
    <t>นางสาวนฤเนตร</t>
  </si>
  <si>
    <t>อู่แก้ว</t>
  </si>
  <si>
    <t>ปรุงนิยม</t>
  </si>
  <si>
    <t>นางสาวกิตติยา</t>
  </si>
  <si>
    <t>เวฬุวนารักษ์</t>
  </si>
  <si>
    <t>นางสาวเขมจิรา</t>
  </si>
  <si>
    <t>ประสมทรัพย์</t>
  </si>
  <si>
    <t>นางสาวลลิตภัทร</t>
  </si>
  <si>
    <t>เจริญบูรพา</t>
  </si>
  <si>
    <t>นางสาวอรกานต์</t>
  </si>
  <si>
    <t>ศรีสุข</t>
  </si>
  <si>
    <t>นางสาวเมศิญา</t>
  </si>
  <si>
    <t>ชื่นชม</t>
  </si>
  <si>
    <t>นางสาวสุพิชชา</t>
  </si>
  <si>
    <t>หาดเจียง</t>
  </si>
  <si>
    <t>นางสาวเสาวลักษณ์</t>
  </si>
  <si>
    <t>ช่อดารา</t>
  </si>
  <si>
    <t>นางสาวกฤตพร</t>
  </si>
  <si>
    <t>เกียรติกุล</t>
  </si>
  <si>
    <t>นางสาวณิชากร</t>
  </si>
  <si>
    <t>ตาโส</t>
  </si>
  <si>
    <t>นางสาววิธิดา</t>
  </si>
  <si>
    <t>ทองดี</t>
  </si>
  <si>
    <t>นางสาวกนกนุช</t>
  </si>
  <si>
    <t>สุนทรวิวัฒน์</t>
  </si>
  <si>
    <t>นางสาวศิริวรรณ</t>
  </si>
  <si>
    <t>เอมสุ่น</t>
  </si>
  <si>
    <t>นางสาววรินธร</t>
  </si>
  <si>
    <t>อินทรพิทักษ์</t>
  </si>
  <si>
    <t>นางสาววรรณชนะพร</t>
  </si>
  <si>
    <t>ศรีอ่อน</t>
  </si>
  <si>
    <t>นายเกรียงศักดิ์</t>
  </si>
  <si>
    <t>คนมั่น</t>
  </si>
  <si>
    <t>นายพงษ์พิเชฐ</t>
  </si>
  <si>
    <t>ศรีทอง</t>
  </si>
  <si>
    <t>นายเอกราช</t>
  </si>
  <si>
    <t>วณิชพูลสุข</t>
  </si>
  <si>
    <t>ไกรบุดดา</t>
  </si>
  <si>
    <t>นายสุรเชรษฐ์</t>
  </si>
  <si>
    <t>เวชยา</t>
  </si>
  <si>
    <t>นายสรศักด์</t>
  </si>
  <si>
    <t>ภูมิน</t>
  </si>
  <si>
    <t>นายพงษ์ศิริ</t>
  </si>
  <si>
    <t>จำปาพันธ์</t>
  </si>
  <si>
    <t>ราชอินทร์ตา</t>
  </si>
  <si>
    <t>นายเดชธนสิทธิ์</t>
  </si>
  <si>
    <t>นางสาวชวัลรัตน์</t>
  </si>
  <si>
    <t>สุนา</t>
  </si>
  <si>
    <t>นางสาวชาลิสา</t>
  </si>
  <si>
    <t>นามมะเริง</t>
  </si>
  <si>
    <t>นางสาวศิริสุดา</t>
  </si>
  <si>
    <t>จีระสิงห์</t>
  </si>
  <si>
    <t>ไผ่จันทร์</t>
  </si>
  <si>
    <t>นางสาวชนรดี</t>
  </si>
  <si>
    <t>ลือคำงาม</t>
  </si>
  <si>
    <t>นางสาวธัญญาภรณ์</t>
  </si>
  <si>
    <t>วระสิณา</t>
  </si>
  <si>
    <t>นางสาวพัณณิตา</t>
  </si>
  <si>
    <t>เพ็ชรภาค</t>
  </si>
  <si>
    <t>นางสาวมณีรัตน์</t>
  </si>
  <si>
    <t>เชื้อดี</t>
  </si>
  <si>
    <t>นางสาววิภาดา</t>
  </si>
  <si>
    <t>ศิลาเลิศ</t>
  </si>
  <si>
    <t>รุจิพุฒิ</t>
  </si>
  <si>
    <t>นางสาวพัชรีญา</t>
  </si>
  <si>
    <t>นางสาวพิมพ์อัปสร</t>
  </si>
  <si>
    <t>เพ็ชรนารถ</t>
  </si>
  <si>
    <t>นางสาวสุภาวิณี</t>
  </si>
  <si>
    <t>โพธิ</t>
  </si>
  <si>
    <t>เปรมสุข</t>
  </si>
  <si>
    <t>นางสาวธีริศรา</t>
  </si>
  <si>
    <t>วังวล</t>
  </si>
  <si>
    <t>นางสาวภัณทิลา</t>
  </si>
  <si>
    <t>อินแสง</t>
  </si>
  <si>
    <t>นางสาวอณิษฐา</t>
  </si>
  <si>
    <t>นางสาวสิริมล</t>
  </si>
  <si>
    <t>ธาระทาน</t>
  </si>
  <si>
    <t>นางสาวศิริปัญญา</t>
  </si>
  <si>
    <t>อ่อนน้อม</t>
  </si>
  <si>
    <t>นางสาวศดานันท์</t>
  </si>
  <si>
    <t>ยามี</t>
  </si>
  <si>
    <t>นางสาวรุธิตา</t>
  </si>
  <si>
    <t>อำลา</t>
  </si>
  <si>
    <t>นางสาวรินรดา</t>
  </si>
  <si>
    <t>สุนันท์</t>
  </si>
  <si>
    <t>นางสาวมลดา</t>
  </si>
  <si>
    <t>บุญโกย</t>
  </si>
  <si>
    <t>วงษ์ภา</t>
  </si>
  <si>
    <t>นางสาวบุษยากร</t>
  </si>
  <si>
    <t>รัตนพิบูลย์ศิริ</t>
  </si>
  <si>
    <t>นางสาวบุญธิดา</t>
  </si>
  <si>
    <t>บัวโรย</t>
  </si>
  <si>
    <t>นางสาวนิชาภา</t>
  </si>
  <si>
    <t>นางสาวนันทนา</t>
  </si>
  <si>
    <t>มาตป่วย</t>
  </si>
  <si>
    <t>นางสาวนัทธิดา</t>
  </si>
  <si>
    <t>สืบจันทร์</t>
  </si>
  <si>
    <t>นางสาวโชษิตา</t>
  </si>
  <si>
    <t>ชาดี</t>
  </si>
  <si>
    <t>นางสาวจารุวรรณ</t>
  </si>
  <si>
    <t>คำลอย</t>
  </si>
  <si>
    <t>นางสาวเกวลิน</t>
  </si>
  <si>
    <t>สำนักดี</t>
  </si>
  <si>
    <t>นายนที</t>
  </si>
  <si>
    <t>ยาพิลา</t>
  </si>
  <si>
    <t>นายนวัตกรรม</t>
  </si>
  <si>
    <t>ขำรัก</t>
  </si>
  <si>
    <t>นายสุริยา</t>
  </si>
  <si>
    <t>ดีปรีชา</t>
  </si>
  <si>
    <t>นายภูมินทร์</t>
  </si>
  <si>
    <t>มายูร</t>
  </si>
  <si>
    <t>นายนวพล</t>
  </si>
  <si>
    <t>โชคสิริจันทร์</t>
  </si>
  <si>
    <t>คำวงษ์</t>
  </si>
  <si>
    <t>พรมน้อย</t>
  </si>
  <si>
    <t>นางสาวอทิตยา</t>
  </si>
  <si>
    <t>ทันถากิจ</t>
  </si>
  <si>
    <t>ใจเอื้อ</t>
  </si>
  <si>
    <t>นางสาวนลิน</t>
  </si>
  <si>
    <t>หอมคล้าย</t>
  </si>
  <si>
    <t>นางสาววรารัตน์</t>
  </si>
  <si>
    <t>เจนสัญญายุทธ</t>
  </si>
  <si>
    <t>นางสาววิศัลย์ศยา</t>
  </si>
  <si>
    <t>สอาดเอี่ยม</t>
  </si>
  <si>
    <t>นางสาวนลัยภรณ์</t>
  </si>
  <si>
    <t>พันธ์ศรี</t>
  </si>
  <si>
    <t>นางสาวณัฐธวรรณ</t>
  </si>
  <si>
    <t>นางสาวศศิวรรณ</t>
  </si>
  <si>
    <t>แสงมงคล</t>
  </si>
  <si>
    <t>นางสาวอริสรา</t>
  </si>
  <si>
    <t>ยันต์ประเวศ</t>
  </si>
  <si>
    <t>ฉิมอยู่</t>
  </si>
  <si>
    <t>ช่อไม้</t>
  </si>
  <si>
    <t>นางสาวปวัญรัตน์</t>
  </si>
  <si>
    <t>เพชรลือ</t>
  </si>
  <si>
    <t>นางสาวพิยดา</t>
  </si>
  <si>
    <t>เฉลิมชัยมนตรี</t>
  </si>
  <si>
    <t>นางสาวอุไรวรรณ</t>
  </si>
  <si>
    <t>นาแล</t>
  </si>
  <si>
    <t>นางสาวอธิชา</t>
  </si>
  <si>
    <t>ขยันยิ่ง</t>
  </si>
  <si>
    <t>ไก่ขัน</t>
  </si>
  <si>
    <t>ผาวันดี</t>
  </si>
  <si>
    <t>นางสาวพรรวะษา</t>
  </si>
  <si>
    <t>ดอมไธสง</t>
  </si>
  <si>
    <t>นางสาวเปมมิกา</t>
  </si>
  <si>
    <t>นางสาวปภัสรา</t>
  </si>
  <si>
    <t>สายพรหม</t>
  </si>
  <si>
    <t>นางสาวปพรภัทร</t>
  </si>
  <si>
    <t>พานลิ่ม</t>
  </si>
  <si>
    <t>มีชัย</t>
  </si>
  <si>
    <t>นางสาวนฤดี</t>
  </si>
  <si>
    <t>สังฆวรรณดี</t>
  </si>
  <si>
    <t>นางสาวธนาพร</t>
  </si>
  <si>
    <t>ประฐมวงค์</t>
  </si>
  <si>
    <t>นางสาวทัศวรรณ</t>
  </si>
  <si>
    <t>ปั้นบึญชู</t>
  </si>
  <si>
    <t>นางสาวณัฐธิชา</t>
  </si>
  <si>
    <t>แก้วแสน</t>
  </si>
  <si>
    <t>นางสาวณัฏฐริตา</t>
  </si>
  <si>
    <t>ไกรทอง</t>
  </si>
  <si>
    <t>นางสาวจันทมณี</t>
  </si>
  <si>
    <t>นางสาวกุลนัส</t>
  </si>
  <si>
    <t>อาจพงษา</t>
  </si>
  <si>
    <t>นายสุทัศน์</t>
  </si>
  <si>
    <t>สุวรรณวงษ์</t>
  </si>
  <si>
    <t>นายเจษฎาภรณ์</t>
  </si>
  <si>
    <t>จัตุรัส</t>
  </si>
  <si>
    <t>นายศักดาวุธ</t>
  </si>
  <si>
    <t>ธารารักษ์</t>
  </si>
  <si>
    <t>นายสถาพร</t>
  </si>
  <si>
    <t>เยื้องไกรงาม</t>
  </si>
  <si>
    <t>นายปฐมพงศ์</t>
  </si>
  <si>
    <t>พรมเกตุ</t>
  </si>
  <si>
    <t>จันทร์ดี</t>
  </si>
  <si>
    <t>นายมินธดา</t>
  </si>
  <si>
    <t>ปถพี</t>
  </si>
  <si>
    <t>นายวิฑิต</t>
  </si>
  <si>
    <t>เวียงคำ</t>
  </si>
  <si>
    <t>นายภูธเนศ</t>
  </si>
  <si>
    <t>ทองคำ</t>
  </si>
  <si>
    <t>มานะกรรม</t>
  </si>
  <si>
    <t>นายปวเรศ</t>
  </si>
  <si>
    <t>ศุภพลชัย</t>
  </si>
  <si>
    <t>นายนัทพงษ์</t>
  </si>
  <si>
    <t>อรุณโรจน์</t>
  </si>
  <si>
    <t>นางสาวสุทาวัลย์</t>
  </si>
  <si>
    <t>พงษ์เกาะ</t>
  </si>
  <si>
    <t>นางสาวณัชชารีย์</t>
  </si>
  <si>
    <t>นิธิโรจน์นราธร</t>
  </si>
  <si>
    <t>นางสาวรัชฎาภรณ์</t>
  </si>
  <si>
    <t>วรนาม</t>
  </si>
  <si>
    <t>นางวสาวธัญสุดา</t>
  </si>
  <si>
    <t>อินโท</t>
  </si>
  <si>
    <t>นายธิติ</t>
  </si>
  <si>
    <t>เรืองแสง</t>
  </si>
  <si>
    <t>นายกิตติวัฒน์</t>
  </si>
  <si>
    <t>อึ้งเจริญ</t>
  </si>
  <si>
    <t>นายบุรพล</t>
  </si>
  <si>
    <t>สุขสมทรัพย์</t>
  </si>
  <si>
    <t>นิลศรี</t>
  </si>
  <si>
    <t>นายธีรพัฒน์</t>
  </si>
  <si>
    <t>วงษ์หงษ์</t>
  </si>
  <si>
    <t>นายสาธิต</t>
  </si>
  <si>
    <t>คู่จันทึก</t>
  </si>
  <si>
    <t>นายธนากร</t>
  </si>
  <si>
    <t>นายปรเมษฐ์</t>
  </si>
  <si>
    <t>ช่างสนิท</t>
  </si>
  <si>
    <t>นายประมวลพร</t>
  </si>
  <si>
    <t>ชาสิงห์แก้ว</t>
  </si>
  <si>
    <t>นายเปรมฤทธิ์</t>
  </si>
  <si>
    <t>ออมทรัพย์วัฒนา</t>
  </si>
  <si>
    <t>นายวรากร</t>
  </si>
  <si>
    <t>วันคืนดี</t>
  </si>
  <si>
    <t>นายพันณกร</t>
  </si>
  <si>
    <t>ซื่อสัตย์</t>
  </si>
  <si>
    <t>นายพลังพล</t>
  </si>
  <si>
    <t>สุขสุภี</t>
  </si>
  <si>
    <t>นายพงศภัค</t>
  </si>
  <si>
    <t>คำมะสิงห์</t>
  </si>
  <si>
    <t>นายปัฐวิกรณ์</t>
  </si>
  <si>
    <t>ศิริพัฒน์</t>
  </si>
  <si>
    <t>พงศ์บริพัตร</t>
  </si>
  <si>
    <t>นายธนภัทร</t>
  </si>
  <si>
    <t>ศิริกมลวารี</t>
  </si>
  <si>
    <t>เนียมหอม</t>
  </si>
  <si>
    <t>นายชัยเชษฐ์</t>
  </si>
  <si>
    <t>บุดดาวงศ์</t>
  </si>
  <si>
    <t>แสงคล้าย</t>
  </si>
  <si>
    <t>นางสาวสิรามล</t>
  </si>
  <si>
    <t>แสงสุข</t>
  </si>
  <si>
    <t>นางสาวปวรวรรณ</t>
  </si>
  <si>
    <t>เขียวฉอ้อน</t>
  </si>
  <si>
    <t>บัวผลิ</t>
  </si>
  <si>
    <t>นางสาวสิตาพร</t>
  </si>
  <si>
    <t>วงศ์ษา</t>
  </si>
  <si>
    <t>นางสาวสุปรียา</t>
  </si>
  <si>
    <t>สัตย์ซื่อ</t>
  </si>
  <si>
    <t>จันทะบุตร</t>
  </si>
  <si>
    <t>นางสาวธนัชชา</t>
  </si>
  <si>
    <t>มาติยานนท์</t>
  </si>
  <si>
    <t>นางสาวมัณฑนา</t>
  </si>
  <si>
    <t>เจนการ</t>
  </si>
  <si>
    <t>นางสาวรัตติยาภรณ์</t>
  </si>
  <si>
    <t>นางสาวพรรณิภา</t>
  </si>
  <si>
    <t>จันทร์ทอง</t>
  </si>
  <si>
    <t>นายจีระวัตร์</t>
  </si>
  <si>
    <t>แก้วคำพัน</t>
  </si>
  <si>
    <t>กล้วยน้อย</t>
  </si>
  <si>
    <t>นายธนาดล</t>
  </si>
  <si>
    <t>จันทร์สุข</t>
  </si>
  <si>
    <t>นายภาสุ</t>
  </si>
  <si>
    <t>ยืนทน</t>
  </si>
  <si>
    <t>นายชาลี</t>
  </si>
  <si>
    <t>แสนเย็นยิ่ง</t>
  </si>
  <si>
    <t>นายณัฐชานนท์</t>
  </si>
  <si>
    <t>แสงสุวรรณ</t>
  </si>
  <si>
    <t>นายติณณภพ</t>
  </si>
  <si>
    <t>สระแพ</t>
  </si>
  <si>
    <t>นายพิทยา</t>
  </si>
  <si>
    <t>นายอานนท์</t>
  </si>
  <si>
    <t>พูลจวง</t>
  </si>
  <si>
    <t>นายศักดิ์ดา</t>
  </si>
  <si>
    <t>สุขใจ</t>
  </si>
  <si>
    <t>นายคเณศร์</t>
  </si>
  <si>
    <t>ไพศาล</t>
  </si>
  <si>
    <t>จันทศรี</t>
  </si>
  <si>
    <t>แสงเพ็ชร์</t>
  </si>
  <si>
    <t>นายจิรภัทร</t>
  </si>
  <si>
    <t>พลไชย</t>
  </si>
  <si>
    <t>นายพงศ์พัทธ์</t>
  </si>
  <si>
    <t>สมบูรณ์ยิ่ง</t>
  </si>
  <si>
    <t>นายเมธัส</t>
  </si>
  <si>
    <t>ภาคภูมิพงศ์</t>
  </si>
  <si>
    <t>นายภัทรพล</t>
  </si>
  <si>
    <t>สังข์รุ่ง</t>
  </si>
  <si>
    <t>วิจิตราพันธ์</t>
  </si>
  <si>
    <t>นางสาวชนิสรา</t>
  </si>
  <si>
    <t>ญาติเจริญ</t>
  </si>
  <si>
    <t>ไชยทุ่งฉิน</t>
  </si>
  <si>
    <t>นางสาวฐิตาภา</t>
  </si>
  <si>
    <t>นางสาวปวีณา</t>
  </si>
  <si>
    <t>ดีคำไฮ</t>
  </si>
  <si>
    <t>นางสาวสราลี</t>
  </si>
  <si>
    <t>บุญมี</t>
  </si>
  <si>
    <t>นางสาวสราวลี</t>
  </si>
  <si>
    <t>ชาลีชาติ</t>
  </si>
  <si>
    <t>นางสาวสัจพร</t>
  </si>
  <si>
    <t>งามศิลป์</t>
  </si>
  <si>
    <t>เพ็ชรคง</t>
  </si>
  <si>
    <t>นางสาวสุภาพร</t>
  </si>
  <si>
    <t>ศรีจันทร์</t>
  </si>
  <si>
    <t>ดาวแจ้ง</t>
  </si>
  <si>
    <t>นางสาวนุชจิรา</t>
  </si>
  <si>
    <t>เชาว์ดี</t>
  </si>
  <si>
    <t>นางสาวปัณฑ์ชนิตา</t>
  </si>
  <si>
    <t>นาไชยเวศน์</t>
  </si>
  <si>
    <t>นางสาวชไมพร</t>
  </si>
  <si>
    <t>อังกาบ</t>
  </si>
  <si>
    <t>นางสาวธันยากานต์</t>
  </si>
  <si>
    <t>กุลจารุชัยพัฒน์</t>
  </si>
  <si>
    <t>นางสาวจีราภรณ์</t>
  </si>
  <si>
    <t>พิมพ์เชื้อ</t>
  </si>
  <si>
    <t xml:space="preserve">     ประเมิน วันที่.......เดือน  .......................................พ.ศ. ...............</t>
  </si>
  <si>
    <t xml:space="preserve">     ประเมิน วันที่..........เดือน  .........................พ.ศ. ...............</t>
  </si>
  <si>
    <t xml:space="preserve">     ประเมิน วันที่.........เดือน  ..................พ.ศ. ...............</t>
  </si>
  <si>
    <t xml:space="preserve">     ประเมิน วันที่................เดือน  ..................................พ.ศ. ...............</t>
  </si>
  <si>
    <t xml:space="preserve">     ประเมิน วันที่............เดือน  .........................พ.ศ. ........................</t>
  </si>
  <si>
    <t xml:space="preserve">     ประเมิน วันที่.............เดือน  ..........................พ.ศ. .................</t>
  </si>
  <si>
    <t xml:space="preserve">     ประเมิน วันที่............เดือน  ..............................พ.ศ. ....................</t>
  </si>
  <si>
    <t xml:space="preserve">     ประเมิน วันที่...........เดือน  ...........................พ.ศ. .............</t>
  </si>
  <si>
    <t xml:space="preserve">     ประเมิน วันที่...........เดือน  .........................พ.ศ. .............</t>
  </si>
  <si>
    <t xml:space="preserve">     ประเมิน วันที่.............เดือน  .........................พ.ศ. .........................</t>
  </si>
  <si>
    <t xml:space="preserve">     ประเมิน วันที่.............เดือน  ..............................พ.ศ. ...............</t>
  </si>
  <si>
    <t>เกณฑ์การประเมิน</t>
  </si>
  <si>
    <t>คะแนน</t>
  </si>
  <si>
    <t>ระดับคุณภาพ</t>
  </si>
  <si>
    <t>จำนวนคน</t>
  </si>
  <si>
    <t>ดีมาก</t>
  </si>
  <si>
    <t>ร้อยละ ๘๐ ขึ้นไป</t>
  </si>
  <si>
    <t xml:space="preserve">ร้อยละ ๗๐ - ๗๙ </t>
  </si>
  <si>
    <t>ดี</t>
  </si>
  <si>
    <t>พอใช้</t>
  </si>
  <si>
    <r>
      <t>ร้อยละ ๖๐ - ๖๙</t>
    </r>
    <r>
      <rPr>
        <sz val="11"/>
        <rFont val="TH SarabunPSK"/>
        <family val="2"/>
      </rPr>
      <t>(ผ่านจุดเน้นทักษะการคิด)</t>
    </r>
  </si>
  <si>
    <t>ผ่าน</t>
  </si>
  <si>
    <t>ร้อยละ ๕๐ - ๕๙</t>
  </si>
  <si>
    <t>ไม่ผ่าน</t>
  </si>
  <si>
    <t xml:space="preserve">ต่ำกว่าร้อยละ ๕๐ </t>
  </si>
  <si>
    <t>คะแนนรวม(๒๕คะแนน)</t>
  </si>
  <si>
    <t>คะแนนตอนที่ ๑(๕)</t>
  </si>
  <si>
    <t>คะแนนตอนที่ ๒(๒๐)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</si>
</sst>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t0\-0000\-00000\-00\-0"/>
    <numFmt numFmtId="188" formatCode="t#,##0_);\(t#,##0\)"/>
  </numFmts>
  <fonts count="19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sz val="14"/>
      <color theme="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NumberFormat="1" applyFont="1" applyBorder="1" applyAlignment="1">
      <alignment vertical="center" shrinkToFit="1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0" xfId="0" applyFont="1"/>
    <xf numFmtId="188" fontId="12" fillId="0" borderId="0" xfId="0" applyNumberFormat="1" applyFont="1"/>
    <xf numFmtId="188" fontId="14" fillId="0" borderId="6" xfId="0" applyNumberFormat="1" applyFont="1" applyBorder="1" applyAlignment="1">
      <alignment vertical="center"/>
    </xf>
    <xf numFmtId="188" fontId="13" fillId="0" borderId="0" xfId="0" applyNumberFormat="1" applyFont="1" applyAlignment="1">
      <alignment vertical="center"/>
    </xf>
    <xf numFmtId="188" fontId="14" fillId="0" borderId="0" xfId="0" applyNumberFormat="1" applyFont="1" applyAlignment="1">
      <alignment horizontal="right" vertical="center"/>
    </xf>
    <xf numFmtId="188" fontId="15" fillId="0" borderId="6" xfId="0" applyNumberFormat="1" applyFont="1" applyBorder="1" applyAlignment="1">
      <alignment vertical="center"/>
    </xf>
    <xf numFmtId="188" fontId="4" fillId="0" borderId="2" xfId="0" applyNumberFormat="1" applyFont="1" applyFill="1" applyBorder="1" applyAlignment="1">
      <alignment horizontal="center" vertical="center"/>
    </xf>
    <xf numFmtId="188" fontId="8" fillId="0" borderId="3" xfId="0" applyNumberFormat="1" applyFont="1" applyBorder="1" applyAlignment="1">
      <alignment horizontal="center" vertical="center"/>
    </xf>
    <xf numFmtId="188" fontId="6" fillId="0" borderId="3" xfId="0" applyNumberFormat="1" applyFont="1" applyBorder="1" applyAlignment="1">
      <alignment vertical="center"/>
    </xf>
    <xf numFmtId="188" fontId="8" fillId="0" borderId="0" xfId="0" applyNumberFormat="1" applyFont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13" fillId="0" borderId="0" xfId="0" applyNumberFormat="1" applyFont="1"/>
    <xf numFmtId="188" fontId="12" fillId="0" borderId="0" xfId="0" applyNumberFormat="1" applyFont="1" applyAlignment="1">
      <alignment horizontal="center"/>
    </xf>
    <xf numFmtId="188" fontId="7" fillId="0" borderId="11" xfId="0" applyNumberFormat="1" applyFont="1" applyBorder="1" applyAlignment="1">
      <alignment horizontal="center" vertical="center"/>
    </xf>
    <xf numFmtId="188" fontId="7" fillId="0" borderId="12" xfId="0" applyNumberFormat="1" applyFont="1" applyBorder="1" applyAlignment="1">
      <alignment horizontal="center" vertical="center"/>
    </xf>
    <xf numFmtId="188" fontId="7" fillId="0" borderId="9" xfId="0" applyNumberFormat="1" applyFont="1" applyBorder="1" applyAlignment="1">
      <alignment horizontal="center" vertical="center"/>
    </xf>
    <xf numFmtId="0" fontId="12" fillId="0" borderId="0" xfId="0" applyNumberFormat="1" applyFont="1"/>
    <xf numFmtId="0" fontId="14" fillId="0" borderId="6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right" vertical="center"/>
    </xf>
    <xf numFmtId="0" fontId="15" fillId="0" borderId="6" xfId="0" applyNumberFormat="1" applyFont="1" applyBorder="1" applyAlignment="1">
      <alignment vertical="center"/>
    </xf>
    <xf numFmtId="0" fontId="3" fillId="0" borderId="0" xfId="0" applyNumberFormat="1" applyFont="1"/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textRotation="90"/>
    </xf>
    <xf numFmtId="0" fontId="7" fillId="0" borderId="10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textRotation="90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textRotation="90"/>
    </xf>
    <xf numFmtId="0" fontId="7" fillId="0" borderId="2" xfId="0" applyNumberFormat="1" applyFont="1" applyBorder="1" applyAlignment="1">
      <alignment horizontal="center" textRotation="90"/>
    </xf>
    <xf numFmtId="0" fontId="4" fillId="2" borderId="3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vertical="center" shrinkToFit="1"/>
    </xf>
    <xf numFmtId="0" fontId="11" fillId="0" borderId="2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3" xfId="0" applyNumberFormat="1" applyFont="1" applyFill="1" applyBorder="1"/>
    <xf numFmtId="0" fontId="4" fillId="2" borderId="1" xfId="0" applyNumberFormat="1" applyFont="1" applyFill="1" applyBorder="1"/>
    <xf numFmtId="0" fontId="9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4" borderId="10" xfId="0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vertical="center"/>
    </xf>
    <xf numFmtId="0" fontId="5" fillId="4" borderId="10" xfId="0" applyNumberFormat="1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horizont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17" fillId="0" borderId="11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7" fillId="0" borderId="1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7" fillId="4" borderId="3" xfId="0" applyNumberFormat="1" applyFont="1" applyFill="1" applyBorder="1" applyAlignment="1">
      <alignment horizontal="center"/>
    </xf>
    <xf numFmtId="0" fontId="17" fillId="4" borderId="1" xfId="0" applyNumberFormat="1" applyFont="1" applyFill="1" applyBorder="1" applyAlignment="1">
      <alignment horizontal="center"/>
    </xf>
    <xf numFmtId="0" fontId="17" fillId="0" borderId="9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vertical="center" shrinkToFit="1"/>
    </xf>
    <xf numFmtId="0" fontId="4" fillId="0" borderId="0" xfId="0" applyNumberFormat="1" applyFont="1" applyBorder="1" applyAlignment="1">
      <alignment vertical="center"/>
    </xf>
    <xf numFmtId="0" fontId="4" fillId="2" borderId="10" xfId="0" applyNumberFormat="1" applyFont="1" applyFill="1" applyBorder="1" applyAlignment="1">
      <alignment vertical="center"/>
    </xf>
    <xf numFmtId="0" fontId="4" fillId="2" borderId="10" xfId="0" applyNumberFormat="1" applyFont="1" applyFill="1" applyBorder="1"/>
    <xf numFmtId="0" fontId="8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4" fillId="2" borderId="0" xfId="0" applyNumberFormat="1" applyFont="1" applyFill="1" applyBorder="1" applyAlignment="1">
      <alignment vertical="center" shrinkToFit="1"/>
    </xf>
    <xf numFmtId="0" fontId="4" fillId="2" borderId="10" xfId="0" applyNumberFormat="1" applyFont="1" applyFill="1" applyBorder="1" applyAlignment="1">
      <alignment horizontal="left" vertical="center"/>
    </xf>
    <xf numFmtId="0" fontId="12" fillId="0" borderId="0" xfId="0" applyNumberFormat="1" applyFont="1" applyAlignment="1">
      <alignment horizontal="center"/>
    </xf>
    <xf numFmtId="0" fontId="13" fillId="0" borderId="0" xfId="0" applyNumberFormat="1" applyFont="1"/>
    <xf numFmtId="0" fontId="11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left" vertical="center"/>
    </xf>
    <xf numFmtId="0" fontId="16" fillId="2" borderId="3" xfId="0" applyNumberFormat="1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vertical="center"/>
    </xf>
    <xf numFmtId="0" fontId="16" fillId="2" borderId="3" xfId="0" applyNumberFormat="1" applyFont="1" applyFill="1" applyBorder="1" applyAlignment="1">
      <alignment vertical="center" shrinkToFit="1"/>
    </xf>
    <xf numFmtId="0" fontId="16" fillId="2" borderId="1" xfId="0" applyNumberFormat="1" applyFont="1" applyFill="1" applyBorder="1" applyAlignment="1">
      <alignment vertical="center" shrinkToFit="1"/>
    </xf>
    <xf numFmtId="0" fontId="16" fillId="0" borderId="3" xfId="0" applyNumberFormat="1" applyFont="1" applyBorder="1" applyAlignment="1">
      <alignment shrinkToFit="1"/>
    </xf>
    <xf numFmtId="0" fontId="16" fillId="0" borderId="1" xfId="0" applyNumberFormat="1" applyFont="1" applyBorder="1" applyAlignment="1">
      <alignment shrinkToFit="1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2AB7453F-3637-40E9-A1B5-4ED744F5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DE7013B7-0F40-4DDA-BD99-891429FE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7BFA92CF-4168-448F-8FC5-1CA1D687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9E100861-C4A8-40F6-A781-2A14D5D4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C58FD58F-01BB-4CEE-BA8A-6DEAFF67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66C87F3C-A574-48D1-A892-104B4987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3A284763-3FCE-43D3-83A3-53AD30BA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A7B5B315-7DD5-4F90-920A-69721E60E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4CB1537A-E249-4283-AB83-7E9FC3E0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97BE7360-2652-420B-BF4D-6FB9297F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EBC07BF9-2030-4DEA-B039-EC36BE90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215AF28D-F912-4D74-8ADF-E6C1C28F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B2B46CD7-A543-4E4A-9A0F-C729814C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617086C2-576A-4878-A2E5-B0DFA999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AA19BA89-4CA9-4ED2-86E1-603DFBFA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E0C22CBE-0910-4678-8407-8CBB09D4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id="{3B3566A8-492C-477B-8399-333382F1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1</xdr:col>
      <xdr:colOff>342900</xdr:colOff>
      <xdr:row>2</xdr:row>
      <xdr:rowOff>228600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id="{46D33261-AD81-4DDA-BFB5-D30D3633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79145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5"/>
  <sheetViews>
    <sheetView zoomScale="26" zoomScaleNormal="26" zoomScalePageLayoutView="110" workbookViewId="0">
      <selection activeCell="R4" sqref="B4:R85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7.109375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8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8" ht="20.399999999999999">
      <c r="A2" s="20" t="s">
        <v>141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ht="20.399999999999999">
      <c r="A3" s="20" t="s">
        <v>678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8" ht="20.399999999999999">
      <c r="A4" s="8" t="s">
        <v>2</v>
      </c>
      <c r="B4" s="24"/>
      <c r="C4" s="25"/>
      <c r="D4" s="26"/>
      <c r="E4" s="25"/>
      <c r="F4" s="27"/>
      <c r="G4" s="27"/>
      <c r="H4" s="27"/>
      <c r="I4" s="26"/>
      <c r="J4" s="26"/>
      <c r="K4" s="28"/>
      <c r="L4" s="28"/>
      <c r="M4" s="29"/>
      <c r="N4" s="29"/>
      <c r="O4" s="29"/>
      <c r="P4" s="29"/>
      <c r="Q4" s="29"/>
      <c r="R4" s="29"/>
    </row>
    <row r="5" spans="1:18" ht="17.399999999999999">
      <c r="A5" s="21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  <c r="Q5" s="29"/>
      <c r="R5" s="29"/>
    </row>
    <row r="6" spans="1:18" ht="17.399999999999999">
      <c r="A6" s="22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  <c r="Q6" s="29"/>
      <c r="R6" s="29"/>
    </row>
    <row r="7" spans="1:18" ht="69">
      <c r="A7" s="23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  <c r="Q7" s="29"/>
      <c r="R7" s="29"/>
    </row>
    <row r="8" spans="1:18" s="2" customFormat="1" ht="15" customHeight="1">
      <c r="A8" s="13">
        <v>1</v>
      </c>
      <c r="B8" s="43" t="s">
        <v>73</v>
      </c>
      <c r="C8" s="44" t="s">
        <v>74</v>
      </c>
      <c r="D8" s="45">
        <v>4</v>
      </c>
      <c r="E8" s="45">
        <v>15</v>
      </c>
      <c r="F8" s="46">
        <f t="shared" ref="F8:F46" si="0">D8+E8</f>
        <v>19</v>
      </c>
      <c r="G8" s="47" t="str">
        <f>IF(F8&lt;=12.5,"/","")</f>
        <v/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>/</v>
      </c>
      <c r="K8" s="46" t="str">
        <f>IF(AND(F8&gt;19,F8&lt;=25),"/","")</f>
        <v/>
      </c>
      <c r="L8" s="46" t="str">
        <f>IF(F8&gt;=15,"ผ่าน","ไม่ผ่าน")</f>
        <v>ผ่าน</v>
      </c>
      <c r="M8" s="48"/>
      <c r="N8" s="48"/>
      <c r="O8" s="48"/>
      <c r="P8" s="48"/>
      <c r="Q8" s="48"/>
      <c r="R8" s="48"/>
    </row>
    <row r="9" spans="1:18" s="2" customFormat="1" ht="15" customHeight="1">
      <c r="A9" s="13">
        <v>2</v>
      </c>
      <c r="B9" s="43" t="s">
        <v>75</v>
      </c>
      <c r="C9" s="44" t="s">
        <v>76</v>
      </c>
      <c r="D9" s="45"/>
      <c r="E9" s="45"/>
      <c r="F9" s="46">
        <f t="shared" si="0"/>
        <v>0</v>
      </c>
      <c r="G9" s="47" t="str">
        <f t="shared" ref="G9:G46" si="1">IF(F9&lt;=12.5,"/","")</f>
        <v>/</v>
      </c>
      <c r="H9" s="47" t="str">
        <f t="shared" ref="H9:H46" si="2">IF(AND(F9&gt;12.5,F9&lt;=14),"/","")</f>
        <v/>
      </c>
      <c r="I9" s="46" t="str">
        <f t="shared" ref="I9:I46" si="3">IF(AND(F9&gt;14,F9&lt;=17),"/","")</f>
        <v/>
      </c>
      <c r="J9" s="46" t="str">
        <f t="shared" ref="J9:J46" si="4">IF(AND(F9&gt;17,F9&lt;=19),"/","")</f>
        <v/>
      </c>
      <c r="K9" s="46" t="str">
        <f t="shared" ref="K9:K46" si="5">IF(AND(F9&gt;19,F9&lt;=25),"/","")</f>
        <v/>
      </c>
      <c r="L9" s="46" t="str">
        <f t="shared" ref="L9:L46" si="6">IF(F9&gt;=15,"ผ่าน","ไม่ผ่าน")</f>
        <v>ไม่ผ่าน</v>
      </c>
      <c r="M9" s="48"/>
      <c r="N9" s="48"/>
      <c r="O9" s="48"/>
      <c r="P9" s="48"/>
      <c r="Q9" s="48"/>
      <c r="R9" s="48"/>
    </row>
    <row r="10" spans="1:18" s="2" customFormat="1" ht="15" customHeight="1">
      <c r="A10" s="13">
        <v>3</v>
      </c>
      <c r="B10" s="43" t="s">
        <v>61</v>
      </c>
      <c r="C10" s="44" t="s">
        <v>77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  <c r="R10" s="48"/>
    </row>
    <row r="11" spans="1:18" s="2" customFormat="1" ht="15" customHeight="1">
      <c r="A11" s="13">
        <v>4</v>
      </c>
      <c r="B11" s="43" t="s">
        <v>52</v>
      </c>
      <c r="C11" s="44" t="s">
        <v>78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  <c r="R11" s="48"/>
    </row>
    <row r="12" spans="1:18" s="2" customFormat="1" ht="15" customHeight="1">
      <c r="A12" s="13">
        <v>5</v>
      </c>
      <c r="B12" s="43" t="s">
        <v>36</v>
      </c>
      <c r="C12" s="44" t="s">
        <v>79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  <c r="R12" s="48"/>
    </row>
    <row r="13" spans="1:18" s="2" customFormat="1" ht="15" customHeight="1">
      <c r="A13" s="13">
        <v>6</v>
      </c>
      <c r="B13" s="43" t="s">
        <v>80</v>
      </c>
      <c r="C13" s="44" t="s">
        <v>81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  <c r="R13" s="48"/>
    </row>
    <row r="14" spans="1:18" s="2" customFormat="1" ht="15" customHeight="1">
      <c r="A14" s="13">
        <v>7</v>
      </c>
      <c r="B14" s="43" t="s">
        <v>82</v>
      </c>
      <c r="C14" s="44" t="s">
        <v>83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  <c r="R14" s="48"/>
    </row>
    <row r="15" spans="1:18" s="2" customFormat="1" ht="15" customHeight="1">
      <c r="A15" s="13">
        <v>8</v>
      </c>
      <c r="B15" s="43" t="s">
        <v>84</v>
      </c>
      <c r="C15" s="44" t="s">
        <v>85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  <c r="R15" s="48"/>
    </row>
    <row r="16" spans="1:18" s="2" customFormat="1" ht="15" customHeight="1">
      <c r="A16" s="13">
        <v>9</v>
      </c>
      <c r="B16" s="43" t="s">
        <v>86</v>
      </c>
      <c r="C16" s="44" t="s">
        <v>87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  <c r="R16" s="48"/>
    </row>
    <row r="17" spans="1:28" s="2" customFormat="1" ht="15" customHeight="1">
      <c r="A17" s="13">
        <v>10</v>
      </c>
      <c r="B17" s="43" t="s">
        <v>88</v>
      </c>
      <c r="C17" s="44" t="s">
        <v>59</v>
      </c>
      <c r="D17" s="49"/>
      <c r="E17" s="49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  <c r="R17" s="48"/>
    </row>
    <row r="18" spans="1:28" s="2" customFormat="1" ht="15" customHeight="1">
      <c r="A18" s="13">
        <v>11</v>
      </c>
      <c r="B18" s="43" t="s">
        <v>23</v>
      </c>
      <c r="C18" s="44" t="s">
        <v>20</v>
      </c>
      <c r="D18" s="49"/>
      <c r="E18" s="49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  <c r="R18" s="48"/>
    </row>
    <row r="19" spans="1:28" s="2" customFormat="1" ht="15" customHeight="1">
      <c r="A19" s="13">
        <v>12</v>
      </c>
      <c r="B19" s="43" t="s">
        <v>89</v>
      </c>
      <c r="C19" s="44" t="s">
        <v>90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  <c r="R19" s="48"/>
    </row>
    <row r="20" spans="1:28" s="2" customFormat="1" ht="14.25" customHeight="1">
      <c r="A20" s="13">
        <v>13</v>
      </c>
      <c r="B20" s="43" t="s">
        <v>91</v>
      </c>
      <c r="C20" s="44" t="s">
        <v>92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0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13">
        <v>14</v>
      </c>
      <c r="B21" s="43" t="s">
        <v>93</v>
      </c>
      <c r="C21" s="44" t="s">
        <v>94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  <c r="R21" s="48"/>
    </row>
    <row r="22" spans="1:28" s="2" customFormat="1" ht="15" customHeight="1">
      <c r="A22" s="13">
        <v>15</v>
      </c>
      <c r="B22" s="43" t="s">
        <v>95</v>
      </c>
      <c r="C22" s="44" t="s">
        <v>96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  <c r="R22" s="48"/>
    </row>
    <row r="23" spans="1:28" s="2" customFormat="1" ht="15" customHeight="1">
      <c r="A23" s="13">
        <v>16</v>
      </c>
      <c r="B23" s="43" t="s">
        <v>97</v>
      </c>
      <c r="C23" s="44" t="s">
        <v>98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  <c r="R23" s="48"/>
    </row>
    <row r="24" spans="1:28" s="2" customFormat="1" ht="15" customHeight="1">
      <c r="A24" s="13">
        <v>17</v>
      </c>
      <c r="B24" s="43" t="s">
        <v>99</v>
      </c>
      <c r="C24" s="44" t="s">
        <v>100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  <c r="R24" s="48"/>
    </row>
    <row r="25" spans="1:28" s="2" customFormat="1" ht="15" customHeight="1">
      <c r="A25" s="13">
        <v>18</v>
      </c>
      <c r="B25" s="43" t="s">
        <v>101</v>
      </c>
      <c r="C25" s="44" t="s">
        <v>63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  <c r="R25" s="48"/>
    </row>
    <row r="26" spans="1:28" s="2" customFormat="1" ht="15" customHeight="1">
      <c r="A26" s="13">
        <v>19</v>
      </c>
      <c r="B26" s="43" t="s">
        <v>102</v>
      </c>
      <c r="C26" s="44" t="s">
        <v>103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  <c r="R26" s="48"/>
    </row>
    <row r="27" spans="1:28" s="2" customFormat="1" ht="15" customHeight="1">
      <c r="A27" s="13">
        <v>20</v>
      </c>
      <c r="B27" s="43" t="s">
        <v>104</v>
      </c>
      <c r="C27" s="44" t="s">
        <v>105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  <c r="R27" s="48"/>
    </row>
    <row r="28" spans="1:28" s="2" customFormat="1" ht="15" customHeight="1">
      <c r="A28" s="13">
        <v>21</v>
      </c>
      <c r="B28" s="43" t="s">
        <v>106</v>
      </c>
      <c r="C28" s="44" t="s">
        <v>107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  <c r="R28" s="48"/>
    </row>
    <row r="29" spans="1:28" s="2" customFormat="1" ht="15" customHeight="1">
      <c r="A29" s="13">
        <v>22</v>
      </c>
      <c r="B29" s="43" t="s">
        <v>108</v>
      </c>
      <c r="C29" s="44" t="s">
        <v>109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  <c r="R29" s="48"/>
    </row>
    <row r="30" spans="1:28" s="2" customFormat="1" ht="15" customHeight="1">
      <c r="A30" s="13">
        <v>23</v>
      </c>
      <c r="B30" s="43" t="s">
        <v>110</v>
      </c>
      <c r="C30" s="44" t="s">
        <v>111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  <c r="R30" s="48"/>
    </row>
    <row r="31" spans="1:28" s="2" customFormat="1" ht="15" customHeight="1">
      <c r="A31" s="13">
        <v>24</v>
      </c>
      <c r="B31" s="43" t="s">
        <v>112</v>
      </c>
      <c r="C31" s="44" t="s">
        <v>113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  <c r="R31" s="48"/>
    </row>
    <row r="32" spans="1:28" s="2" customFormat="1" ht="15" customHeight="1">
      <c r="A32" s="13">
        <v>25</v>
      </c>
      <c r="B32" s="51" t="s">
        <v>114</v>
      </c>
      <c r="C32" s="52" t="s">
        <v>115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  <c r="R32" s="48"/>
    </row>
    <row r="33" spans="1:18" s="2" customFormat="1" ht="15" customHeight="1">
      <c r="A33" s="13">
        <v>26</v>
      </c>
      <c r="B33" s="51" t="s">
        <v>116</v>
      </c>
      <c r="C33" s="52" t="s">
        <v>117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  <c r="R33" s="48"/>
    </row>
    <row r="34" spans="1:18" s="2" customFormat="1" ht="15" customHeight="1">
      <c r="A34" s="13">
        <v>27</v>
      </c>
      <c r="B34" s="51" t="s">
        <v>118</v>
      </c>
      <c r="C34" s="52" t="s">
        <v>119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  <c r="R34" s="48"/>
    </row>
    <row r="35" spans="1:18" s="2" customFormat="1" ht="15" customHeight="1">
      <c r="A35" s="13">
        <v>28</v>
      </c>
      <c r="B35" s="51" t="s">
        <v>120</v>
      </c>
      <c r="C35" s="52" t="s">
        <v>121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  <c r="R35" s="48"/>
    </row>
    <row r="36" spans="1:18" s="2" customFormat="1" ht="15" customHeight="1">
      <c r="A36" s="13">
        <v>29</v>
      </c>
      <c r="B36" s="51" t="s">
        <v>122</v>
      </c>
      <c r="C36" s="52" t="s">
        <v>123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  <c r="R36" s="48"/>
    </row>
    <row r="37" spans="1:18" s="2" customFormat="1" ht="15" customHeight="1">
      <c r="A37" s="13">
        <v>30</v>
      </c>
      <c r="B37" s="51" t="s">
        <v>124</v>
      </c>
      <c r="C37" s="52" t="s">
        <v>125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  <c r="R37" s="48"/>
    </row>
    <row r="38" spans="1:18" s="2" customFormat="1" ht="15" customHeight="1">
      <c r="A38" s="13">
        <v>31</v>
      </c>
      <c r="B38" s="51" t="s">
        <v>26</v>
      </c>
      <c r="C38" s="52" t="s">
        <v>126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  <c r="Q38" s="48"/>
      <c r="R38" s="48"/>
    </row>
    <row r="39" spans="1:18" s="2" customFormat="1" ht="15" customHeight="1">
      <c r="A39" s="13">
        <v>32</v>
      </c>
      <c r="B39" s="51" t="s">
        <v>127</v>
      </c>
      <c r="C39" s="52" t="s">
        <v>128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  <c r="Q39" s="48"/>
      <c r="R39" s="48"/>
    </row>
    <row r="40" spans="1:18" s="2" customFormat="1" ht="15" customHeight="1">
      <c r="A40" s="13">
        <v>33</v>
      </c>
      <c r="B40" s="51" t="s">
        <v>129</v>
      </c>
      <c r="C40" s="52" t="s">
        <v>130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  <c r="Q40" s="48"/>
      <c r="R40" s="48"/>
    </row>
    <row r="41" spans="1:18" s="2" customFormat="1" ht="15" customHeight="1">
      <c r="A41" s="13">
        <v>34</v>
      </c>
      <c r="B41" s="51" t="s">
        <v>131</v>
      </c>
      <c r="C41" s="52" t="s">
        <v>132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  <c r="Q41" s="48"/>
      <c r="R41" s="48"/>
    </row>
    <row r="42" spans="1:18" s="2" customFormat="1" ht="15" customHeight="1">
      <c r="A42" s="13">
        <v>35</v>
      </c>
      <c r="B42" s="53" t="s">
        <v>46</v>
      </c>
      <c r="C42" s="54" t="s">
        <v>34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  <c r="Q42" s="48"/>
      <c r="R42" s="48"/>
    </row>
    <row r="43" spans="1:18" s="2" customFormat="1" ht="15" customHeight="1">
      <c r="A43" s="13">
        <v>36</v>
      </c>
      <c r="B43" s="51" t="s">
        <v>133</v>
      </c>
      <c r="C43" s="52" t="s">
        <v>134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  <c r="Q43" s="48"/>
      <c r="R43" s="48"/>
    </row>
    <row r="44" spans="1:18" s="2" customFormat="1" ht="15" customHeight="1">
      <c r="A44" s="13">
        <v>37</v>
      </c>
      <c r="B44" s="51" t="s">
        <v>135</v>
      </c>
      <c r="C44" s="52" t="s">
        <v>136</v>
      </c>
      <c r="D44" s="45"/>
      <c r="E44" s="45"/>
      <c r="F44" s="46">
        <f t="shared" si="0"/>
        <v>0</v>
      </c>
      <c r="G44" s="47" t="str">
        <f t="shared" si="1"/>
        <v>/</v>
      </c>
      <c r="H44" s="47" t="str">
        <f t="shared" si="2"/>
        <v/>
      </c>
      <c r="I44" s="46" t="str">
        <f t="shared" si="3"/>
        <v/>
      </c>
      <c r="J44" s="46" t="str">
        <f t="shared" si="4"/>
        <v/>
      </c>
      <c r="K44" s="46" t="str">
        <f t="shared" si="5"/>
        <v/>
      </c>
      <c r="L44" s="46" t="str">
        <f t="shared" si="6"/>
        <v>ไม่ผ่าน</v>
      </c>
      <c r="M44" s="48"/>
      <c r="N44" s="48"/>
      <c r="O44" s="48"/>
      <c r="P44" s="48"/>
      <c r="Q44" s="48"/>
      <c r="R44" s="48"/>
    </row>
    <row r="45" spans="1:18" s="2" customFormat="1" ht="15" customHeight="1">
      <c r="A45" s="13">
        <v>38</v>
      </c>
      <c r="B45" s="53" t="s">
        <v>137</v>
      </c>
      <c r="C45" s="54" t="s">
        <v>138</v>
      </c>
      <c r="D45" s="45"/>
      <c r="E45" s="45"/>
      <c r="F45" s="46">
        <f t="shared" si="0"/>
        <v>0</v>
      </c>
      <c r="G45" s="47" t="str">
        <f t="shared" si="1"/>
        <v>/</v>
      </c>
      <c r="H45" s="47" t="str">
        <f t="shared" si="2"/>
        <v/>
      </c>
      <c r="I45" s="46" t="str">
        <f t="shared" si="3"/>
        <v/>
      </c>
      <c r="J45" s="46" t="str">
        <f t="shared" si="4"/>
        <v/>
      </c>
      <c r="K45" s="46" t="str">
        <f t="shared" si="5"/>
        <v/>
      </c>
      <c r="L45" s="46" t="str">
        <f t="shared" si="6"/>
        <v>ไม่ผ่าน</v>
      </c>
      <c r="M45" s="48"/>
      <c r="N45" s="48"/>
      <c r="O45" s="48"/>
      <c r="P45" s="48"/>
      <c r="Q45" s="48"/>
      <c r="R45" s="48"/>
    </row>
    <row r="46" spans="1:18" s="2" customFormat="1" ht="15" customHeight="1">
      <c r="A46" s="13">
        <v>39</v>
      </c>
      <c r="B46" s="51" t="s">
        <v>139</v>
      </c>
      <c r="C46" s="52" t="s">
        <v>140</v>
      </c>
      <c r="D46" s="45"/>
      <c r="E46" s="45"/>
      <c r="F46" s="46">
        <f t="shared" si="0"/>
        <v>0</v>
      </c>
      <c r="G46" s="47" t="str">
        <f t="shared" si="1"/>
        <v>/</v>
      </c>
      <c r="H46" s="47" t="str">
        <f t="shared" si="2"/>
        <v/>
      </c>
      <c r="I46" s="46" t="str">
        <f t="shared" si="3"/>
        <v/>
      </c>
      <c r="J46" s="46" t="str">
        <f t="shared" si="4"/>
        <v/>
      </c>
      <c r="K46" s="46" t="str">
        <f t="shared" si="5"/>
        <v/>
      </c>
      <c r="L46" s="46" t="str">
        <f t="shared" si="6"/>
        <v>ไม่ผ่าน</v>
      </c>
      <c r="M46" s="48"/>
      <c r="N46" s="48"/>
      <c r="O46" s="48"/>
      <c r="P46" s="48"/>
      <c r="Q46" s="48"/>
      <c r="R46" s="48"/>
    </row>
    <row r="47" spans="1:18" s="3" customFormat="1" ht="18">
      <c r="A47" s="14"/>
      <c r="B47" s="55" t="s">
        <v>13</v>
      </c>
      <c r="C47" s="55"/>
      <c r="D47" s="56"/>
      <c r="E47" s="56"/>
      <c r="F47" s="57"/>
      <c r="G47" s="57"/>
      <c r="H47" s="47"/>
      <c r="I47" s="58" t="s">
        <v>693</v>
      </c>
      <c r="J47" s="58"/>
      <c r="K47" s="59">
        <f>COUNTIF(L8:L46,"ผ่าน")</f>
        <v>1</v>
      </c>
      <c r="L47" s="60"/>
      <c r="M47" s="61"/>
      <c r="N47" s="61"/>
      <c r="O47" s="61"/>
      <c r="P47" s="61"/>
      <c r="Q47" s="61"/>
      <c r="R47" s="61"/>
    </row>
    <row r="48" spans="1:18" s="3" customFormat="1" ht="21">
      <c r="A48" s="15"/>
      <c r="B48" s="62" t="s">
        <v>14</v>
      </c>
      <c r="C48" s="62"/>
      <c r="D48" s="63"/>
      <c r="E48" s="63"/>
      <c r="F48" s="64"/>
      <c r="G48" s="65"/>
      <c r="H48" s="66"/>
      <c r="I48" s="67" t="s">
        <v>695</v>
      </c>
      <c r="J48" s="67"/>
      <c r="K48" s="68">
        <f>COUNTIF(L8:L46,"ไม่ผ่าน")</f>
        <v>38</v>
      </c>
      <c r="L48" s="69"/>
      <c r="M48" s="61"/>
      <c r="N48" s="61"/>
      <c r="O48" s="61"/>
      <c r="P48" s="61"/>
      <c r="Q48" s="61"/>
      <c r="R48" s="61"/>
    </row>
    <row r="49" spans="1:18" ht="18">
      <c r="A49" s="16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29"/>
      <c r="N49" s="29"/>
      <c r="O49" s="29"/>
      <c r="P49" s="29"/>
      <c r="Q49" s="29"/>
      <c r="R49" s="29"/>
    </row>
    <row r="50" spans="1:18" ht="18">
      <c r="A50" s="16"/>
      <c r="B50" s="70" t="s">
        <v>15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29"/>
      <c r="N50" s="29"/>
      <c r="O50" s="29"/>
      <c r="P50" s="29"/>
      <c r="Q50" s="29"/>
      <c r="R50" s="29"/>
    </row>
    <row r="51" spans="1:18" ht="18">
      <c r="A51" s="16"/>
      <c r="B51" s="48"/>
      <c r="C51" s="48"/>
      <c r="D51" s="48"/>
      <c r="E51" s="48"/>
      <c r="F51" s="48" t="s">
        <v>16</v>
      </c>
      <c r="G51" s="48"/>
      <c r="H51" s="48"/>
      <c r="I51" s="48"/>
      <c r="J51" s="48"/>
      <c r="K51" s="48"/>
      <c r="L51" s="48"/>
      <c r="M51" s="29"/>
      <c r="N51" s="29"/>
      <c r="O51" s="29"/>
      <c r="P51" s="29"/>
      <c r="Q51" s="29"/>
      <c r="R51" s="29"/>
    </row>
    <row r="52" spans="1:18" ht="18">
      <c r="A52" s="16"/>
      <c r="B52" s="48"/>
      <c r="C52" s="48"/>
      <c r="D52" s="48"/>
      <c r="E52" s="48"/>
      <c r="F52" s="48"/>
      <c r="G52" s="48" t="s">
        <v>31</v>
      </c>
      <c r="H52" s="48"/>
      <c r="I52" s="48"/>
      <c r="J52" s="48"/>
      <c r="K52" s="48"/>
      <c r="L52" s="48"/>
      <c r="M52" s="29"/>
      <c r="N52" s="29"/>
      <c r="O52" s="29"/>
      <c r="P52" s="29"/>
      <c r="Q52" s="29"/>
      <c r="R52" s="29"/>
    </row>
    <row r="53" spans="1:18" ht="18">
      <c r="A53" s="16"/>
      <c r="B53" s="48"/>
      <c r="C53" s="48"/>
      <c r="D53" s="48"/>
      <c r="E53" s="48"/>
      <c r="F53" s="48"/>
      <c r="G53" s="48" t="s">
        <v>17</v>
      </c>
      <c r="H53" s="48"/>
      <c r="I53" s="48"/>
      <c r="J53" s="48"/>
      <c r="K53" s="48"/>
      <c r="L53" s="48"/>
      <c r="M53" s="29"/>
      <c r="N53" s="29"/>
      <c r="O53" s="29"/>
      <c r="P53" s="29"/>
      <c r="Q53" s="29"/>
      <c r="R53" s="29"/>
    </row>
    <row r="54" spans="1:18">
      <c r="B54" s="71"/>
      <c r="C54" s="7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>
      <c r="B55" s="72" t="s">
        <v>683</v>
      </c>
      <c r="C55" s="73" t="s">
        <v>684</v>
      </c>
      <c r="D55" s="74"/>
      <c r="E55" s="75" t="s">
        <v>685</v>
      </c>
      <c r="F55" s="76"/>
      <c r="G55" s="75" t="s">
        <v>686</v>
      </c>
      <c r="H55" s="76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>
      <c r="B56" s="77"/>
      <c r="C56" s="78" t="s">
        <v>688</v>
      </c>
      <c r="D56" s="79"/>
      <c r="E56" s="80" t="s">
        <v>687</v>
      </c>
      <c r="F56" s="81"/>
      <c r="G56" s="82">
        <f>COUNTIF(K8:K46,"/")</f>
        <v>0</v>
      </c>
      <c r="H56" s="83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>
      <c r="B57" s="77"/>
      <c r="C57" s="78" t="s">
        <v>689</v>
      </c>
      <c r="D57" s="79"/>
      <c r="E57" s="80" t="s">
        <v>690</v>
      </c>
      <c r="F57" s="81"/>
      <c r="G57" s="82">
        <f>COUNTIF(J8:J46,"/")</f>
        <v>1</v>
      </c>
      <c r="H57" s="83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>
      <c r="B58" s="77"/>
      <c r="C58" s="78" t="s">
        <v>692</v>
      </c>
      <c r="D58" s="79"/>
      <c r="E58" s="80" t="s">
        <v>691</v>
      </c>
      <c r="F58" s="81"/>
      <c r="G58" s="82">
        <f>COUNTIF(I8:I46,"/")</f>
        <v>0</v>
      </c>
      <c r="H58" s="83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>
      <c r="B59" s="77"/>
      <c r="C59" s="78" t="s">
        <v>694</v>
      </c>
      <c r="D59" s="79"/>
      <c r="E59" s="80" t="s">
        <v>693</v>
      </c>
      <c r="F59" s="81"/>
      <c r="G59" s="82">
        <f>COUNTIF(H8:H46,"/")</f>
        <v>0</v>
      </c>
      <c r="H59" s="83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>
      <c r="B60" s="84"/>
      <c r="C60" s="78" t="s">
        <v>696</v>
      </c>
      <c r="D60" s="79"/>
      <c r="E60" s="80" t="s">
        <v>695</v>
      </c>
      <c r="F60" s="81"/>
      <c r="G60" s="82">
        <f>COUNTIF(G8:G46,"/")</f>
        <v>38</v>
      </c>
      <c r="H60" s="83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>
      <c r="B61" s="71"/>
      <c r="C61" s="7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>
      <c r="B62" s="71"/>
      <c r="C62" s="7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8"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2:18"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2:18"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2:18">
      <c r="B67" s="71"/>
      <c r="C67" s="7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2:18">
      <c r="B68" s="71"/>
      <c r="C68" s="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2:18">
      <c r="B69" s="71"/>
      <c r="C69" s="7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2:18">
      <c r="B70" s="71"/>
      <c r="C70" s="7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2:18">
      <c r="B71" s="71"/>
      <c r="C71" s="7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</row>
    <row r="72" spans="2:18">
      <c r="B72" s="71"/>
      <c r="C72" s="7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2:18">
      <c r="B73" s="71"/>
      <c r="C73" s="71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2:18">
      <c r="B74" s="71"/>
      <c r="C74" s="71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</row>
    <row r="75" spans="2:18">
      <c r="B75" s="71"/>
      <c r="C75" s="71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2:18">
      <c r="B76" s="71"/>
      <c r="C76" s="71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</row>
    <row r="77" spans="2:18">
      <c r="B77" s="71"/>
      <c r="C77" s="71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pans="2:18">
      <c r="B78" s="71"/>
      <c r="C78" s="71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pans="2:18">
      <c r="B79" s="71"/>
      <c r="C79" s="71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2:18">
      <c r="B80" s="71"/>
      <c r="C80" s="7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2:18">
      <c r="B81" s="71"/>
      <c r="C81" s="71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2:18">
      <c r="B82" s="71"/>
      <c r="C82" s="71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2:18">
      <c r="B83" s="71"/>
      <c r="C83" s="71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2:18">
      <c r="B84" s="71"/>
      <c r="C84" s="71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2:18">
      <c r="B85" s="71"/>
      <c r="C85" s="71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</sheetData>
  <mergeCells count="40">
    <mergeCell ref="G55:H55"/>
    <mergeCell ref="E57:F57"/>
    <mergeCell ref="G57:H57"/>
    <mergeCell ref="D6:D7"/>
    <mergeCell ref="E6:E7"/>
    <mergeCell ref="G6:G7"/>
    <mergeCell ref="H6:H7"/>
    <mergeCell ref="E55:F55"/>
    <mergeCell ref="B47:C47"/>
    <mergeCell ref="B55:B60"/>
    <mergeCell ref="C59:D59"/>
    <mergeCell ref="E59:F59"/>
    <mergeCell ref="G59:H59"/>
    <mergeCell ref="C60:D60"/>
    <mergeCell ref="E60:F60"/>
    <mergeCell ref="G60:H60"/>
    <mergeCell ref="C57:D57"/>
    <mergeCell ref="C58:D58"/>
    <mergeCell ref="E58:F58"/>
    <mergeCell ref="G58:H58"/>
    <mergeCell ref="C56:D56"/>
    <mergeCell ref="E56:F56"/>
    <mergeCell ref="G56:H56"/>
    <mergeCell ref="C55:D55"/>
    <mergeCell ref="I47:J47"/>
    <mergeCell ref="K47:L47"/>
    <mergeCell ref="I48:J48"/>
    <mergeCell ref="K48:L4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B48:C48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52"/>
  <sheetViews>
    <sheetView zoomScale="27" zoomScaleNormal="27" zoomScalePageLayoutView="110" workbookViewId="0">
      <selection activeCell="R5" sqref="A5:R52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5" width="9.109375" style="17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8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8" ht="20.399999999999999">
      <c r="A2" s="20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ht="20.399999999999999">
      <c r="A3" s="20" t="s">
        <v>673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8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</row>
    <row r="5" spans="1:18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  <c r="Q5" s="29"/>
      <c r="R5" s="29"/>
    </row>
    <row r="6" spans="1:18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  <c r="Q6" s="29"/>
      <c r="R6" s="29"/>
    </row>
    <row r="7" spans="1:18" ht="66.599999999999994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  <c r="Q7" s="29"/>
      <c r="R7" s="29"/>
    </row>
    <row r="8" spans="1:18" s="2" customFormat="1" ht="15" customHeight="1">
      <c r="A8" s="88">
        <v>1</v>
      </c>
      <c r="B8" s="51" t="s">
        <v>615</v>
      </c>
      <c r="C8" s="52" t="s">
        <v>616</v>
      </c>
      <c r="D8" s="100"/>
      <c r="E8" s="100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  <c r="R8" s="48"/>
    </row>
    <row r="9" spans="1:18" s="2" customFormat="1" ht="15" customHeight="1">
      <c r="A9" s="88">
        <v>2</v>
      </c>
      <c r="B9" s="51" t="s">
        <v>48</v>
      </c>
      <c r="C9" s="52" t="s">
        <v>617</v>
      </c>
      <c r="D9" s="100"/>
      <c r="E9" s="100"/>
      <c r="F9" s="46">
        <f t="shared" ref="F9:F21" si="1">D9+E9</f>
        <v>0</v>
      </c>
      <c r="G9" s="47" t="str">
        <f t="shared" ref="G9:G21" si="2">IF(F9&lt;=12.5,"/","")</f>
        <v>/</v>
      </c>
      <c r="H9" s="47" t="str">
        <f t="shared" ref="H9:H21" si="3">IF(AND(F9&gt;12.5,F9&lt;=14),"/","")</f>
        <v/>
      </c>
      <c r="I9" s="46" t="str">
        <f t="shared" ref="I9:I21" si="4">IF(AND(F9&gt;14,F9&lt;=17),"/","")</f>
        <v/>
      </c>
      <c r="J9" s="46" t="str">
        <f t="shared" ref="J9:J21" si="5">IF(AND(F9&gt;17,F9&lt;=19),"/","")</f>
        <v/>
      </c>
      <c r="K9" s="46" t="str">
        <f t="shared" ref="K9:K21" si="6">IF(AND(F9&gt;19,F9&lt;=25),"/","")</f>
        <v/>
      </c>
      <c r="L9" s="46" t="str">
        <f t="shared" ref="L9:L21" si="7">IF(F9&gt;=15,"ผ่าน","ไม่ผ่าน")</f>
        <v>ไม่ผ่าน</v>
      </c>
      <c r="M9" s="48"/>
      <c r="N9" s="48"/>
      <c r="O9" s="48"/>
      <c r="P9" s="48"/>
      <c r="Q9" s="48"/>
      <c r="R9" s="48"/>
    </row>
    <row r="10" spans="1:18" s="2" customFormat="1" ht="15" customHeight="1">
      <c r="A10" s="88">
        <v>3</v>
      </c>
      <c r="B10" s="106" t="s">
        <v>618</v>
      </c>
      <c r="C10" s="107" t="s">
        <v>619</v>
      </c>
      <c r="D10" s="100"/>
      <c r="E10" s="100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  <c r="P10" s="48"/>
      <c r="Q10" s="48"/>
      <c r="R10" s="48"/>
    </row>
    <row r="11" spans="1:18" s="2" customFormat="1" ht="15" customHeight="1">
      <c r="A11" s="88">
        <v>4</v>
      </c>
      <c r="B11" s="106" t="s">
        <v>620</v>
      </c>
      <c r="C11" s="107" t="s">
        <v>621</v>
      </c>
      <c r="D11" s="100"/>
      <c r="E11" s="100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  <c r="P11" s="48"/>
      <c r="Q11" s="48"/>
      <c r="R11" s="48"/>
    </row>
    <row r="12" spans="1:18" s="2" customFormat="1" ht="15" customHeight="1">
      <c r="A12" s="88">
        <v>5</v>
      </c>
      <c r="B12" s="106" t="s">
        <v>622</v>
      </c>
      <c r="C12" s="107" t="s">
        <v>623</v>
      </c>
      <c r="D12" s="100"/>
      <c r="E12" s="100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  <c r="P12" s="48"/>
      <c r="Q12" s="48"/>
      <c r="R12" s="48"/>
    </row>
    <row r="13" spans="1:18" s="2" customFormat="1" ht="15" customHeight="1">
      <c r="A13" s="88">
        <v>6</v>
      </c>
      <c r="B13" s="106" t="s">
        <v>624</v>
      </c>
      <c r="C13" s="107" t="s">
        <v>625</v>
      </c>
      <c r="D13" s="100"/>
      <c r="E13" s="100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  <c r="P13" s="48"/>
      <c r="Q13" s="48"/>
      <c r="R13" s="48"/>
    </row>
    <row r="14" spans="1:18" s="2" customFormat="1" ht="15" customHeight="1">
      <c r="A14" s="88">
        <v>7</v>
      </c>
      <c r="B14" s="106" t="s">
        <v>626</v>
      </c>
      <c r="C14" s="107" t="s">
        <v>627</v>
      </c>
      <c r="D14" s="100"/>
      <c r="E14" s="100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  <c r="P14" s="48"/>
      <c r="Q14" s="48"/>
      <c r="R14" s="48"/>
    </row>
    <row r="15" spans="1:18" s="2" customFormat="1" ht="15" customHeight="1">
      <c r="A15" s="88">
        <v>8</v>
      </c>
      <c r="B15" s="106" t="s">
        <v>628</v>
      </c>
      <c r="C15" s="107" t="s">
        <v>33</v>
      </c>
      <c r="D15" s="100"/>
      <c r="E15" s="100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  <c r="P15" s="48"/>
      <c r="Q15" s="48"/>
      <c r="R15" s="48"/>
    </row>
    <row r="16" spans="1:18" s="2" customFormat="1" ht="15" customHeight="1">
      <c r="A16" s="88">
        <v>9</v>
      </c>
      <c r="B16" s="108" t="s">
        <v>629</v>
      </c>
      <c r="C16" s="109" t="s">
        <v>630</v>
      </c>
      <c r="D16" s="100"/>
      <c r="E16" s="100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  <c r="P16" s="48"/>
      <c r="Q16" s="48"/>
      <c r="R16" s="48"/>
    </row>
    <row r="17" spans="1:28" s="2" customFormat="1" ht="15" customHeight="1">
      <c r="A17" s="88">
        <v>10</v>
      </c>
      <c r="B17" s="106" t="s">
        <v>631</v>
      </c>
      <c r="C17" s="107" t="s">
        <v>632</v>
      </c>
      <c r="D17" s="101"/>
      <c r="E17" s="101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  <c r="P17" s="48"/>
      <c r="Q17" s="48"/>
      <c r="R17" s="48"/>
    </row>
    <row r="18" spans="1:28" s="2" customFormat="1" ht="15" customHeight="1">
      <c r="A18" s="88">
        <v>11</v>
      </c>
      <c r="B18" s="106" t="s">
        <v>633</v>
      </c>
      <c r="C18" s="107" t="s">
        <v>634</v>
      </c>
      <c r="D18" s="101"/>
      <c r="E18" s="101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  <c r="P18" s="48"/>
      <c r="Q18" s="48"/>
      <c r="R18" s="48"/>
    </row>
    <row r="19" spans="1:28" s="2" customFormat="1" ht="15" customHeight="1">
      <c r="A19" s="88">
        <v>12</v>
      </c>
      <c r="B19" s="106" t="s">
        <v>234</v>
      </c>
      <c r="C19" s="107" t="s">
        <v>635</v>
      </c>
      <c r="D19" s="100"/>
      <c r="E19" s="100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  <c r="P19" s="48"/>
      <c r="Q19" s="48"/>
      <c r="R19" s="48"/>
    </row>
    <row r="20" spans="1:28" s="2" customFormat="1" ht="14.25" customHeight="1">
      <c r="A20" s="88">
        <v>13</v>
      </c>
      <c r="B20" s="108" t="s">
        <v>147</v>
      </c>
      <c r="C20" s="109" t="s">
        <v>636</v>
      </c>
      <c r="D20" s="100"/>
      <c r="E20" s="100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0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106" t="s">
        <v>637</v>
      </c>
      <c r="C21" s="107" t="s">
        <v>638</v>
      </c>
      <c r="D21" s="100"/>
      <c r="E21" s="100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  <c r="P21" s="48"/>
      <c r="Q21" s="48"/>
      <c r="R21" s="48"/>
    </row>
    <row r="22" spans="1:28" s="3" customFormat="1" ht="18">
      <c r="A22" s="93"/>
      <c r="B22" s="55" t="s">
        <v>13</v>
      </c>
      <c r="C22" s="55"/>
      <c r="D22" s="56"/>
      <c r="E22" s="56"/>
      <c r="F22" s="57"/>
      <c r="G22" s="57"/>
      <c r="H22" s="47"/>
      <c r="I22" s="58" t="s">
        <v>693</v>
      </c>
      <c r="J22" s="58"/>
      <c r="K22" s="59">
        <f>COUNTIF(L8:L21,"ผ่าน")</f>
        <v>0</v>
      </c>
      <c r="L22" s="60"/>
      <c r="M22" s="61"/>
      <c r="N22" s="61"/>
      <c r="O22" s="61"/>
      <c r="P22" s="61"/>
      <c r="Q22" s="61"/>
      <c r="R22" s="61"/>
    </row>
    <row r="23" spans="1:28" s="3" customFormat="1" ht="21">
      <c r="A23" s="94"/>
      <c r="B23" s="62" t="s">
        <v>14</v>
      </c>
      <c r="C23" s="62"/>
      <c r="D23" s="63"/>
      <c r="E23" s="63"/>
      <c r="F23" s="64"/>
      <c r="G23" s="65"/>
      <c r="H23" s="66"/>
      <c r="I23" s="67" t="s">
        <v>695</v>
      </c>
      <c r="J23" s="67"/>
      <c r="K23" s="68">
        <f>COUNTIF(L8:L21,"ไม่ผ่าน")</f>
        <v>14</v>
      </c>
      <c r="L23" s="69"/>
      <c r="M23" s="61"/>
      <c r="N23" s="61"/>
      <c r="O23" s="61"/>
      <c r="P23" s="61"/>
      <c r="Q23" s="61"/>
      <c r="R23" s="61"/>
    </row>
    <row r="24" spans="1:28" ht="18">
      <c r="A24" s="95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29"/>
      <c r="N24" s="29"/>
      <c r="O24" s="29"/>
      <c r="P24" s="29"/>
      <c r="Q24" s="29"/>
      <c r="R24" s="29"/>
    </row>
    <row r="25" spans="1:28" ht="18">
      <c r="A25" s="95"/>
      <c r="B25" s="70" t="s">
        <v>15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29"/>
      <c r="N25" s="29"/>
      <c r="O25" s="29"/>
      <c r="P25" s="29"/>
      <c r="Q25" s="29"/>
      <c r="R25" s="29"/>
    </row>
    <row r="26" spans="1:28" ht="18">
      <c r="A26" s="95"/>
      <c r="B26" s="48"/>
      <c r="C26" s="48"/>
      <c r="D26" s="48"/>
      <c r="E26" s="48"/>
      <c r="F26" s="48" t="s">
        <v>16</v>
      </c>
      <c r="G26" s="48"/>
      <c r="H26" s="48"/>
      <c r="I26" s="48"/>
      <c r="J26" s="48"/>
      <c r="K26" s="48"/>
      <c r="L26" s="48"/>
      <c r="M26" s="29"/>
      <c r="N26" s="29"/>
      <c r="O26" s="29"/>
      <c r="P26" s="29"/>
      <c r="Q26" s="29"/>
      <c r="R26" s="29"/>
    </row>
    <row r="27" spans="1:28" ht="18">
      <c r="A27" s="95"/>
      <c r="B27" s="48"/>
      <c r="C27" s="48"/>
      <c r="D27" s="48"/>
      <c r="E27" s="48"/>
      <c r="F27" s="48"/>
      <c r="G27" s="48" t="s">
        <v>31</v>
      </c>
      <c r="H27" s="48"/>
      <c r="I27" s="48"/>
      <c r="J27" s="48"/>
      <c r="K27" s="48"/>
      <c r="L27" s="48"/>
      <c r="M27" s="29"/>
      <c r="N27" s="29"/>
      <c r="O27" s="29"/>
      <c r="P27" s="29"/>
      <c r="Q27" s="29"/>
      <c r="R27" s="29"/>
    </row>
    <row r="28" spans="1:28" ht="18">
      <c r="A28" s="95"/>
      <c r="B28" s="48"/>
      <c r="C28" s="48"/>
      <c r="D28" s="48"/>
      <c r="E28" s="48"/>
      <c r="F28" s="48"/>
      <c r="G28" s="48" t="s">
        <v>17</v>
      </c>
      <c r="H28" s="48"/>
      <c r="I28" s="48"/>
      <c r="J28" s="48"/>
      <c r="K28" s="48"/>
      <c r="L28" s="48"/>
      <c r="M28" s="29"/>
      <c r="N28" s="29"/>
      <c r="O28" s="29"/>
      <c r="P28" s="29"/>
      <c r="Q28" s="29"/>
      <c r="R28" s="29"/>
    </row>
    <row r="29" spans="1:28">
      <c r="A29" s="29"/>
      <c r="B29" s="71"/>
      <c r="C29" s="71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8">
      <c r="A30" s="29"/>
      <c r="B30" s="71"/>
      <c r="C30" s="71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28">
      <c r="A31" s="29"/>
      <c r="B31" s="71"/>
      <c r="C31" s="71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28">
      <c r="A32" s="29"/>
      <c r="B32" s="72" t="s">
        <v>683</v>
      </c>
      <c r="C32" s="73" t="s">
        <v>684</v>
      </c>
      <c r="D32" s="74"/>
      <c r="E32" s="75" t="s">
        <v>685</v>
      </c>
      <c r="F32" s="76"/>
      <c r="G32" s="75" t="s">
        <v>686</v>
      </c>
      <c r="H32" s="76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>
      <c r="A33" s="29"/>
      <c r="B33" s="77"/>
      <c r="C33" s="78" t="s">
        <v>688</v>
      </c>
      <c r="D33" s="79"/>
      <c r="E33" s="80" t="s">
        <v>687</v>
      </c>
      <c r="F33" s="81"/>
      <c r="G33" s="82">
        <f>COUNTIF(K8:K21,"/")</f>
        <v>0</v>
      </c>
      <c r="H33" s="83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>
      <c r="A34" s="29"/>
      <c r="B34" s="77"/>
      <c r="C34" s="78" t="s">
        <v>689</v>
      </c>
      <c r="D34" s="79"/>
      <c r="E34" s="80" t="s">
        <v>690</v>
      </c>
      <c r="F34" s="81"/>
      <c r="G34" s="82">
        <f>COUNTIF(J8:J21,"/")</f>
        <v>0</v>
      </c>
      <c r="H34" s="83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>
      <c r="A35" s="29"/>
      <c r="B35" s="77"/>
      <c r="C35" s="78" t="s">
        <v>692</v>
      </c>
      <c r="D35" s="79"/>
      <c r="E35" s="80" t="s">
        <v>691</v>
      </c>
      <c r="F35" s="81"/>
      <c r="G35" s="82">
        <f>COUNTIF(I8:I21,"/")</f>
        <v>0</v>
      </c>
      <c r="H35" s="83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>
      <c r="A36" s="29"/>
      <c r="B36" s="77"/>
      <c r="C36" s="78" t="s">
        <v>694</v>
      </c>
      <c r="D36" s="79"/>
      <c r="E36" s="80" t="s">
        <v>693</v>
      </c>
      <c r="F36" s="81"/>
      <c r="G36" s="82">
        <f>COUNTIF(H8:H21,"/")</f>
        <v>0</v>
      </c>
      <c r="H36" s="83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>
      <c r="A37" s="29"/>
      <c r="B37" s="84"/>
      <c r="C37" s="78" t="s">
        <v>696</v>
      </c>
      <c r="D37" s="79"/>
      <c r="E37" s="80" t="s">
        <v>695</v>
      </c>
      <c r="F37" s="81"/>
      <c r="G37" s="82">
        <f>COUNTIF(G8:G21,"/")</f>
        <v>14</v>
      </c>
      <c r="H37" s="83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>
      <c r="A38" s="29"/>
      <c r="B38" s="71"/>
      <c r="C38" s="71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>
      <c r="A39" s="29"/>
      <c r="B39" s="71"/>
      <c r="C39" s="71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>
      <c r="A40" s="29"/>
      <c r="B40" s="71"/>
      <c r="C40" s="71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>
      <c r="A41" s="29"/>
      <c r="B41" s="71"/>
      <c r="C41" s="7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>
      <c r="A42" s="29"/>
      <c r="B42" s="71"/>
      <c r="C42" s="7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>
      <c r="A43" s="29"/>
      <c r="B43" s="71"/>
      <c r="C43" s="7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>
      <c r="A44" s="29"/>
      <c r="B44" s="71"/>
      <c r="C44" s="7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>
      <c r="A45" s="29"/>
      <c r="B45" s="71"/>
      <c r="C45" s="71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>
      <c r="A46" s="29"/>
      <c r="B46" s="71"/>
      <c r="C46" s="71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>
      <c r="A47" s="29"/>
      <c r="B47" s="71"/>
      <c r="C47" s="7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>
      <c r="A48" s="29"/>
      <c r="B48" s="71"/>
      <c r="C48" s="71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>
      <c r="A49" s="29"/>
      <c r="B49" s="71"/>
      <c r="C49" s="7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>
      <c r="A50" s="29"/>
      <c r="B50" s="71"/>
      <c r="C50" s="7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>
      <c r="A51" s="29"/>
      <c r="B51" s="71"/>
      <c r="C51" s="7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>
      <c r="A52" s="29"/>
      <c r="B52" s="71"/>
      <c r="C52" s="7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</sheetData>
  <mergeCells count="40">
    <mergeCell ref="C37:D37"/>
    <mergeCell ref="E37:F37"/>
    <mergeCell ref="G37:H37"/>
    <mergeCell ref="I22:J22"/>
    <mergeCell ref="K22:L22"/>
    <mergeCell ref="I23:J23"/>
    <mergeCell ref="K23:L23"/>
    <mergeCell ref="B23:C23"/>
    <mergeCell ref="B22:C22"/>
    <mergeCell ref="B32:B37"/>
    <mergeCell ref="C32:D32"/>
    <mergeCell ref="E32:F32"/>
    <mergeCell ref="G32:H32"/>
    <mergeCell ref="C33:D33"/>
    <mergeCell ref="E33:F33"/>
    <mergeCell ref="G33:H3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3"/>
  <sheetViews>
    <sheetView tabSelected="1" topLeftCell="A5" zoomScale="85" zoomScaleNormal="85" zoomScalePageLayoutView="110" workbookViewId="0">
      <selection activeCell="U5" sqref="A5:U53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6.88671875" style="17" customWidth="1"/>
    <col min="13" max="14" width="9.109375" style="17"/>
    <col min="15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21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21" ht="20.399999999999999">
      <c r="A2" s="20" t="s">
        <v>271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21" ht="20.399999999999999">
      <c r="A3" s="20" t="s">
        <v>672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21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</row>
    <row r="5" spans="1:21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  <c r="Q5" s="29"/>
      <c r="R5" s="29"/>
      <c r="S5" s="29"/>
      <c r="T5" s="29"/>
      <c r="U5" s="29"/>
    </row>
    <row r="6" spans="1:21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  <c r="Q6" s="29"/>
      <c r="R6" s="29"/>
      <c r="S6" s="29"/>
      <c r="T6" s="29"/>
      <c r="U6" s="29"/>
    </row>
    <row r="7" spans="1:21" ht="69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  <c r="Q7" s="29"/>
      <c r="R7" s="29"/>
      <c r="S7" s="29"/>
      <c r="T7" s="29"/>
      <c r="U7" s="29"/>
    </row>
    <row r="8" spans="1:21" s="2" customFormat="1" ht="15" customHeight="1">
      <c r="A8" s="88">
        <v>1</v>
      </c>
      <c r="B8" s="110" t="s">
        <v>639</v>
      </c>
      <c r="C8" s="111" t="s">
        <v>640</v>
      </c>
      <c r="D8" s="45">
        <v>23</v>
      </c>
      <c r="E8" s="45"/>
      <c r="F8" s="46">
        <f t="shared" ref="F8" si="0">D8+E8</f>
        <v>23</v>
      </c>
      <c r="G8" s="47" t="str">
        <f>IF(F8&lt;=12.5,"/","")</f>
        <v/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>/</v>
      </c>
      <c r="L8" s="46" t="str">
        <f>IF(F8&gt;=15,"ผ่าน","ไม่ผ่าน")</f>
        <v>ผ่าน</v>
      </c>
      <c r="M8" s="48"/>
      <c r="N8" s="48"/>
      <c r="O8" s="48"/>
      <c r="P8" s="48"/>
      <c r="Q8" s="48"/>
      <c r="R8" s="48"/>
      <c r="S8" s="48"/>
      <c r="T8" s="48"/>
      <c r="U8" s="48"/>
    </row>
    <row r="9" spans="1:21" s="2" customFormat="1" ht="15" customHeight="1">
      <c r="A9" s="88">
        <v>2</v>
      </c>
      <c r="B9" s="110" t="s">
        <v>641</v>
      </c>
      <c r="C9" s="111" t="s">
        <v>642</v>
      </c>
      <c r="D9" s="45"/>
      <c r="E9" s="45"/>
      <c r="F9" s="46">
        <f t="shared" ref="F9:F26" si="1">D9+E9</f>
        <v>0</v>
      </c>
      <c r="G9" s="47" t="str">
        <f t="shared" ref="G9:G26" si="2">IF(F9&lt;=12.5,"/","")</f>
        <v>/</v>
      </c>
      <c r="H9" s="47" t="str">
        <f t="shared" ref="H9:H26" si="3">IF(AND(F9&gt;12.5,F9&lt;=14),"/","")</f>
        <v/>
      </c>
      <c r="I9" s="46" t="str">
        <f t="shared" ref="I9:I26" si="4">IF(AND(F9&gt;14,F9&lt;=17),"/","")</f>
        <v/>
      </c>
      <c r="J9" s="46" t="str">
        <f t="shared" ref="J9:J26" si="5">IF(AND(F9&gt;17,F9&lt;=19),"/","")</f>
        <v/>
      </c>
      <c r="K9" s="46" t="str">
        <f t="shared" ref="K9:K26" si="6">IF(AND(F9&gt;19,F9&lt;=25),"/","")</f>
        <v/>
      </c>
      <c r="L9" s="46" t="str">
        <f t="shared" ref="L9:L26" si="7">IF(F9&gt;=15,"ผ่าน","ไม่ผ่าน")</f>
        <v>ไม่ผ่าน</v>
      </c>
      <c r="M9" s="48"/>
      <c r="N9" s="48"/>
      <c r="O9" s="48"/>
      <c r="P9" s="48"/>
      <c r="Q9" s="48"/>
      <c r="R9" s="48"/>
      <c r="S9" s="48"/>
      <c r="T9" s="48"/>
      <c r="U9" s="48"/>
    </row>
    <row r="10" spans="1:21" s="2" customFormat="1" ht="15" customHeight="1">
      <c r="A10" s="88">
        <v>3</v>
      </c>
      <c r="B10" s="110" t="s">
        <v>643</v>
      </c>
      <c r="C10" s="111" t="s">
        <v>644</v>
      </c>
      <c r="D10" s="45"/>
      <c r="E10" s="45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  <c r="P10" s="48"/>
      <c r="Q10" s="48"/>
      <c r="R10" s="48"/>
      <c r="S10" s="48"/>
      <c r="T10" s="48"/>
      <c r="U10" s="48"/>
    </row>
    <row r="11" spans="1:21" s="2" customFormat="1" ht="15" customHeight="1">
      <c r="A11" s="88">
        <v>4</v>
      </c>
      <c r="B11" s="110" t="s">
        <v>259</v>
      </c>
      <c r="C11" s="111" t="s">
        <v>645</v>
      </c>
      <c r="D11" s="45"/>
      <c r="E11" s="45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  <c r="P11" s="48"/>
      <c r="Q11" s="48"/>
      <c r="R11" s="48"/>
      <c r="S11" s="48"/>
      <c r="T11" s="48"/>
      <c r="U11" s="48"/>
    </row>
    <row r="12" spans="1:21" s="2" customFormat="1" ht="15" customHeight="1">
      <c r="A12" s="88">
        <v>5</v>
      </c>
      <c r="B12" s="110" t="s">
        <v>646</v>
      </c>
      <c r="C12" s="111" t="s">
        <v>647</v>
      </c>
      <c r="D12" s="45"/>
      <c r="E12" s="45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  <c r="P12" s="48"/>
      <c r="Q12" s="48"/>
      <c r="R12" s="48"/>
      <c r="S12" s="48"/>
      <c r="T12" s="48"/>
      <c r="U12" s="48"/>
    </row>
    <row r="13" spans="1:21" s="2" customFormat="1" ht="15" customHeight="1">
      <c r="A13" s="88">
        <v>6</v>
      </c>
      <c r="B13" s="110" t="s">
        <v>18</v>
      </c>
      <c r="C13" s="111" t="s">
        <v>648</v>
      </c>
      <c r="D13" s="45"/>
      <c r="E13" s="45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  <c r="P13" s="48"/>
      <c r="Q13" s="48"/>
      <c r="R13" s="48"/>
      <c r="S13" s="48"/>
      <c r="T13" s="48"/>
      <c r="U13" s="48"/>
    </row>
    <row r="14" spans="1:21" s="2" customFormat="1" ht="15" customHeight="1">
      <c r="A14" s="88">
        <v>7</v>
      </c>
      <c r="B14" s="110" t="s">
        <v>649</v>
      </c>
      <c r="C14" s="111" t="s">
        <v>59</v>
      </c>
      <c r="D14" s="45"/>
      <c r="E14" s="45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  <c r="P14" s="48"/>
      <c r="Q14" s="48"/>
      <c r="R14" s="48"/>
      <c r="S14" s="48"/>
      <c r="T14" s="48"/>
      <c r="U14" s="48"/>
    </row>
    <row r="15" spans="1:21" s="2" customFormat="1" ht="15" customHeight="1">
      <c r="A15" s="88">
        <v>8</v>
      </c>
      <c r="B15" s="110" t="s">
        <v>650</v>
      </c>
      <c r="C15" s="111" t="s">
        <v>651</v>
      </c>
      <c r="D15" s="45"/>
      <c r="E15" s="45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  <c r="P15" s="48"/>
      <c r="Q15" s="48"/>
      <c r="R15" s="48"/>
      <c r="S15" s="48"/>
      <c r="T15" s="48"/>
      <c r="U15" s="48"/>
    </row>
    <row r="16" spans="1:21" s="2" customFormat="1" ht="15" customHeight="1">
      <c r="A16" s="88">
        <v>9</v>
      </c>
      <c r="B16" s="110" t="s">
        <v>652</v>
      </c>
      <c r="C16" s="111" t="s">
        <v>653</v>
      </c>
      <c r="D16" s="45"/>
      <c r="E16" s="45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  <c r="P16" s="48"/>
      <c r="Q16" s="48"/>
      <c r="R16" s="48"/>
      <c r="S16" s="48"/>
      <c r="T16" s="48"/>
      <c r="U16" s="48"/>
    </row>
    <row r="17" spans="1:28" s="2" customFormat="1" ht="15" customHeight="1">
      <c r="A17" s="88">
        <v>10</v>
      </c>
      <c r="B17" s="110" t="s">
        <v>654</v>
      </c>
      <c r="C17" s="111" t="s">
        <v>655</v>
      </c>
      <c r="D17" s="49"/>
      <c r="E17" s="49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  <c r="P17" s="48"/>
      <c r="Q17" s="48"/>
      <c r="R17" s="48"/>
      <c r="S17" s="48"/>
      <c r="T17" s="48"/>
      <c r="U17" s="48"/>
    </row>
    <row r="18" spans="1:28" s="2" customFormat="1" ht="15" customHeight="1">
      <c r="A18" s="88">
        <v>11</v>
      </c>
      <c r="B18" s="110" t="s">
        <v>656</v>
      </c>
      <c r="C18" s="111" t="s">
        <v>657</v>
      </c>
      <c r="D18" s="49"/>
      <c r="E18" s="49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  <c r="P18" s="48"/>
      <c r="Q18" s="48"/>
      <c r="R18" s="48"/>
      <c r="S18" s="48"/>
      <c r="T18" s="48"/>
      <c r="U18" s="48"/>
    </row>
    <row r="19" spans="1:28" s="2" customFormat="1" ht="15" customHeight="1">
      <c r="A19" s="88">
        <v>12</v>
      </c>
      <c r="B19" s="110" t="s">
        <v>35</v>
      </c>
      <c r="C19" s="111" t="s">
        <v>658</v>
      </c>
      <c r="D19" s="45"/>
      <c r="E19" s="45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  <c r="P19" s="48"/>
      <c r="Q19" s="48"/>
      <c r="R19" s="48"/>
      <c r="S19" s="48"/>
      <c r="T19" s="48"/>
      <c r="U19" s="48"/>
    </row>
    <row r="20" spans="1:28" s="2" customFormat="1" ht="14.25" customHeight="1">
      <c r="A20" s="88">
        <v>13</v>
      </c>
      <c r="B20" s="110" t="s">
        <v>659</v>
      </c>
      <c r="C20" s="111" t="s">
        <v>660</v>
      </c>
      <c r="D20" s="45"/>
      <c r="E20" s="45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0"/>
      <c r="Q20" s="4"/>
      <c r="R20" s="4"/>
      <c r="S20" s="90"/>
      <c r="T20" s="90"/>
      <c r="U20" s="90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110" t="s">
        <v>315</v>
      </c>
      <c r="C21" s="111" t="s">
        <v>661</v>
      </c>
      <c r="D21" s="45"/>
      <c r="E21" s="45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  <c r="P21" s="48"/>
      <c r="Q21" s="48"/>
      <c r="R21" s="48"/>
      <c r="S21" s="48"/>
      <c r="T21" s="48"/>
      <c r="U21" s="48"/>
    </row>
    <row r="22" spans="1:28" s="2" customFormat="1" ht="15" customHeight="1">
      <c r="A22" s="88">
        <v>15</v>
      </c>
      <c r="B22" s="110" t="s">
        <v>662</v>
      </c>
      <c r="C22" s="111" t="s">
        <v>663</v>
      </c>
      <c r="D22" s="45"/>
      <c r="E22" s="45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  <c r="P22" s="48"/>
      <c r="Q22" s="48"/>
      <c r="R22" s="48"/>
      <c r="S22" s="48"/>
      <c r="T22" s="48"/>
      <c r="U22" s="48"/>
    </row>
    <row r="23" spans="1:28" s="2" customFormat="1" ht="15" customHeight="1">
      <c r="A23" s="88">
        <v>16</v>
      </c>
      <c r="B23" s="110" t="s">
        <v>664</v>
      </c>
      <c r="C23" s="111" t="s">
        <v>665</v>
      </c>
      <c r="D23" s="45"/>
      <c r="E23" s="45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  <c r="P23" s="48"/>
      <c r="Q23" s="48"/>
      <c r="R23" s="48"/>
      <c r="S23" s="48"/>
      <c r="T23" s="48"/>
      <c r="U23" s="48"/>
    </row>
    <row r="24" spans="1:28" s="2" customFormat="1" ht="15" customHeight="1">
      <c r="A24" s="88">
        <v>17</v>
      </c>
      <c r="B24" s="110" t="s">
        <v>666</v>
      </c>
      <c r="C24" s="111" t="s">
        <v>667</v>
      </c>
      <c r="D24" s="45"/>
      <c r="E24" s="45"/>
      <c r="F24" s="46">
        <f t="shared" si="1"/>
        <v>0</v>
      </c>
      <c r="G24" s="47" t="str">
        <f t="shared" si="2"/>
        <v>/</v>
      </c>
      <c r="H24" s="47" t="str">
        <f t="shared" si="3"/>
        <v/>
      </c>
      <c r="I24" s="46" t="str">
        <f t="shared" si="4"/>
        <v/>
      </c>
      <c r="J24" s="46" t="str">
        <f t="shared" si="5"/>
        <v/>
      </c>
      <c r="K24" s="46" t="str">
        <f t="shared" si="6"/>
        <v/>
      </c>
      <c r="L24" s="46" t="str">
        <f t="shared" si="7"/>
        <v>ไม่ผ่าน</v>
      </c>
      <c r="M24" s="48"/>
      <c r="N24" s="48"/>
      <c r="O24" s="48"/>
      <c r="P24" s="48"/>
      <c r="Q24" s="48"/>
      <c r="R24" s="48"/>
      <c r="S24" s="48"/>
      <c r="T24" s="48"/>
      <c r="U24" s="48"/>
    </row>
    <row r="25" spans="1:28" s="2" customFormat="1" ht="15" customHeight="1">
      <c r="A25" s="88">
        <v>18</v>
      </c>
      <c r="B25" s="110" t="s">
        <v>668</v>
      </c>
      <c r="C25" s="111" t="s">
        <v>669</v>
      </c>
      <c r="D25" s="45"/>
      <c r="E25" s="45"/>
      <c r="F25" s="46">
        <f t="shared" si="1"/>
        <v>0</v>
      </c>
      <c r="G25" s="47" t="str">
        <f t="shared" si="2"/>
        <v>/</v>
      </c>
      <c r="H25" s="47" t="str">
        <f t="shared" si="3"/>
        <v/>
      </c>
      <c r="I25" s="46" t="str">
        <f t="shared" si="4"/>
        <v/>
      </c>
      <c r="J25" s="46" t="str">
        <f t="shared" si="5"/>
        <v/>
      </c>
      <c r="K25" s="46" t="str">
        <f t="shared" si="6"/>
        <v/>
      </c>
      <c r="L25" s="46" t="str">
        <f t="shared" si="7"/>
        <v>ไม่ผ่าน</v>
      </c>
      <c r="M25" s="48"/>
      <c r="N25" s="48"/>
      <c r="O25" s="48"/>
      <c r="P25" s="48"/>
      <c r="Q25" s="48"/>
      <c r="R25" s="48"/>
      <c r="S25" s="48"/>
      <c r="T25" s="48"/>
      <c r="U25" s="48"/>
    </row>
    <row r="26" spans="1:28" s="2" customFormat="1" ht="15" customHeight="1">
      <c r="A26" s="88">
        <v>19</v>
      </c>
      <c r="B26" s="110" t="s">
        <v>670</v>
      </c>
      <c r="C26" s="111" t="s">
        <v>671</v>
      </c>
      <c r="D26" s="45"/>
      <c r="E26" s="45"/>
      <c r="F26" s="46">
        <f t="shared" si="1"/>
        <v>0</v>
      </c>
      <c r="G26" s="47" t="str">
        <f t="shared" si="2"/>
        <v>/</v>
      </c>
      <c r="H26" s="47" t="str">
        <f t="shared" si="3"/>
        <v/>
      </c>
      <c r="I26" s="46" t="str">
        <f t="shared" si="4"/>
        <v/>
      </c>
      <c r="J26" s="46" t="str">
        <f t="shared" si="5"/>
        <v/>
      </c>
      <c r="K26" s="46" t="str">
        <f t="shared" si="6"/>
        <v/>
      </c>
      <c r="L26" s="46" t="str">
        <f t="shared" si="7"/>
        <v>ไม่ผ่าน</v>
      </c>
      <c r="M26" s="48"/>
      <c r="N26" s="48"/>
      <c r="O26" s="48"/>
      <c r="P26" s="48"/>
      <c r="Q26" s="48"/>
      <c r="R26" s="48"/>
      <c r="S26" s="48"/>
      <c r="T26" s="48"/>
      <c r="U26" s="48"/>
    </row>
    <row r="27" spans="1:28" s="3" customFormat="1" ht="18">
      <c r="A27" s="93"/>
      <c r="B27" s="55" t="s">
        <v>13</v>
      </c>
      <c r="C27" s="55"/>
      <c r="D27" s="56"/>
      <c r="E27" s="56"/>
      <c r="F27" s="57"/>
      <c r="G27" s="57"/>
      <c r="H27" s="47"/>
      <c r="I27" s="58" t="s">
        <v>693</v>
      </c>
      <c r="J27" s="58"/>
      <c r="K27" s="59">
        <f>COUNTIF(L8:L26,"ผ่าน")</f>
        <v>1</v>
      </c>
      <c r="L27" s="60"/>
      <c r="M27" s="61"/>
      <c r="N27" s="61"/>
      <c r="O27" s="61"/>
      <c r="P27" s="61"/>
      <c r="Q27" s="61"/>
      <c r="R27" s="61"/>
      <c r="S27" s="61"/>
      <c r="T27" s="61"/>
      <c r="U27" s="61"/>
    </row>
    <row r="28" spans="1:28" s="3" customFormat="1" ht="21">
      <c r="A28" s="94"/>
      <c r="B28" s="62" t="s">
        <v>14</v>
      </c>
      <c r="C28" s="62"/>
      <c r="D28" s="63"/>
      <c r="E28" s="63"/>
      <c r="F28" s="64"/>
      <c r="G28" s="65"/>
      <c r="H28" s="66"/>
      <c r="I28" s="67" t="s">
        <v>695</v>
      </c>
      <c r="J28" s="67"/>
      <c r="K28" s="68">
        <f>COUNTIF(L8:L26,"ไม่ผ่าน")</f>
        <v>18</v>
      </c>
      <c r="L28" s="69"/>
      <c r="M28" s="61"/>
      <c r="N28" s="61"/>
      <c r="O28" s="61"/>
      <c r="P28" s="61"/>
      <c r="Q28" s="61"/>
      <c r="R28" s="61"/>
      <c r="S28" s="61"/>
      <c r="T28" s="61"/>
      <c r="U28" s="61"/>
    </row>
    <row r="29" spans="1:28" ht="18">
      <c r="A29" s="9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29"/>
      <c r="N29" s="29"/>
      <c r="O29" s="29"/>
      <c r="P29" s="29"/>
      <c r="Q29" s="29"/>
      <c r="R29" s="29"/>
      <c r="S29" s="29"/>
      <c r="T29" s="29"/>
      <c r="U29" s="29"/>
    </row>
    <row r="30" spans="1:28" ht="18">
      <c r="A30" s="95"/>
      <c r="B30" s="70" t="s">
        <v>15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29"/>
      <c r="N30" s="29"/>
      <c r="O30" s="29"/>
      <c r="P30" s="29"/>
      <c r="Q30" s="29"/>
      <c r="R30" s="29"/>
      <c r="S30" s="29"/>
      <c r="T30" s="29"/>
      <c r="U30" s="29"/>
    </row>
    <row r="31" spans="1:28" ht="18">
      <c r="A31" s="95"/>
      <c r="B31" s="48"/>
      <c r="C31" s="48"/>
      <c r="D31" s="48"/>
      <c r="E31" s="48"/>
      <c r="F31" s="48" t="s">
        <v>16</v>
      </c>
      <c r="G31" s="48"/>
      <c r="H31" s="48"/>
      <c r="I31" s="48"/>
      <c r="J31" s="48"/>
      <c r="K31" s="48"/>
      <c r="L31" s="48"/>
      <c r="M31" s="29"/>
      <c r="N31" s="29"/>
      <c r="O31" s="29"/>
      <c r="P31" s="29"/>
      <c r="Q31" s="29"/>
      <c r="R31" s="29"/>
      <c r="S31" s="29"/>
      <c r="T31" s="29"/>
      <c r="U31" s="29"/>
    </row>
    <row r="32" spans="1:28" ht="18">
      <c r="A32" s="95"/>
      <c r="B32" s="48"/>
      <c r="C32" s="48"/>
      <c r="D32" s="48"/>
      <c r="E32" s="48"/>
      <c r="F32" s="48"/>
      <c r="G32" s="48" t="s">
        <v>31</v>
      </c>
      <c r="H32" s="48"/>
      <c r="I32" s="48"/>
      <c r="J32" s="48"/>
      <c r="K32" s="48"/>
      <c r="L32" s="48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18">
      <c r="A33" s="95"/>
      <c r="B33" s="48"/>
      <c r="C33" s="48"/>
      <c r="D33" s="48"/>
      <c r="E33" s="48"/>
      <c r="F33" s="48"/>
      <c r="G33" s="48" t="s">
        <v>17</v>
      </c>
      <c r="H33" s="48"/>
      <c r="I33" s="48"/>
      <c r="J33" s="48"/>
      <c r="K33" s="48"/>
      <c r="L33" s="48"/>
      <c r="M33" s="29"/>
      <c r="N33" s="29"/>
      <c r="O33" s="29"/>
      <c r="P33" s="29"/>
      <c r="Q33" s="29"/>
      <c r="R33" s="29"/>
      <c r="S33" s="29"/>
      <c r="T33" s="29"/>
      <c r="U33" s="29"/>
    </row>
    <row r="34" spans="1:21">
      <c r="A34" s="29"/>
      <c r="B34" s="71"/>
      <c r="C34" s="7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>
      <c r="A35" s="29"/>
      <c r="B35" s="72" t="s">
        <v>683</v>
      </c>
      <c r="C35" s="73" t="s">
        <v>684</v>
      </c>
      <c r="D35" s="74"/>
      <c r="E35" s="75" t="s">
        <v>685</v>
      </c>
      <c r="F35" s="76"/>
      <c r="G35" s="75" t="s">
        <v>686</v>
      </c>
      <c r="H35" s="76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>
      <c r="A36" s="29"/>
      <c r="B36" s="77"/>
      <c r="C36" s="78" t="s">
        <v>688</v>
      </c>
      <c r="D36" s="79"/>
      <c r="E36" s="80" t="s">
        <v>687</v>
      </c>
      <c r="F36" s="81"/>
      <c r="G36" s="82">
        <f>COUNTIF(K8:K26,"/")</f>
        <v>1</v>
      </c>
      <c r="H36" s="83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>
      <c r="A37" s="29"/>
      <c r="B37" s="77"/>
      <c r="C37" s="78" t="s">
        <v>689</v>
      </c>
      <c r="D37" s="79"/>
      <c r="E37" s="80" t="s">
        <v>690</v>
      </c>
      <c r="F37" s="81"/>
      <c r="G37" s="82">
        <f>COUNTIF(J8:J26,"/")</f>
        <v>0</v>
      </c>
      <c r="H37" s="83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>
      <c r="A38" s="29"/>
      <c r="B38" s="77"/>
      <c r="C38" s="78" t="s">
        <v>692</v>
      </c>
      <c r="D38" s="79"/>
      <c r="E38" s="80" t="s">
        <v>691</v>
      </c>
      <c r="F38" s="81"/>
      <c r="G38" s="82">
        <f>COUNTIF(I8:I26,"/")</f>
        <v>0</v>
      </c>
      <c r="H38" s="83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>
      <c r="A39" s="29"/>
      <c r="B39" s="77"/>
      <c r="C39" s="78" t="s">
        <v>694</v>
      </c>
      <c r="D39" s="79"/>
      <c r="E39" s="80" t="s">
        <v>693</v>
      </c>
      <c r="F39" s="81"/>
      <c r="G39" s="82">
        <f>COUNTIF(H8:H26,"/")</f>
        <v>0</v>
      </c>
      <c r="H39" s="83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>
      <c r="A40" s="29"/>
      <c r="B40" s="84"/>
      <c r="C40" s="78" t="s">
        <v>696</v>
      </c>
      <c r="D40" s="79"/>
      <c r="E40" s="80" t="s">
        <v>695</v>
      </c>
      <c r="F40" s="81"/>
      <c r="G40" s="82">
        <f>COUNTIF(G8:G26,"/")</f>
        <v>18</v>
      </c>
      <c r="H40" s="83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>
      <c r="A41" s="29"/>
      <c r="B41" s="71"/>
      <c r="C41" s="7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>
      <c r="A42" s="29"/>
      <c r="B42" s="71"/>
      <c r="C42" s="7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>
      <c r="A43" s="29"/>
      <c r="B43" s="71"/>
      <c r="C43" s="7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>
      <c r="A44" s="29"/>
      <c r="B44" s="71"/>
      <c r="C44" s="7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>
      <c r="A45" s="29"/>
      <c r="B45" s="71"/>
      <c r="C45" s="71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>
      <c r="A46" s="29"/>
      <c r="B46" s="71"/>
      <c r="C46" s="71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  <row r="47" spans="1:21">
      <c r="A47" s="29"/>
      <c r="B47" s="71"/>
      <c r="C47" s="7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8" spans="1:21">
      <c r="A48" s="29"/>
      <c r="B48" s="71"/>
      <c r="C48" s="71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  <row r="49" spans="1:21">
      <c r="A49" s="29"/>
      <c r="B49" s="71"/>
      <c r="C49" s="7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spans="1:21">
      <c r="A50" s="29"/>
      <c r="B50" s="71"/>
      <c r="C50" s="7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</row>
    <row r="51" spans="1:21">
      <c r="A51" s="29"/>
      <c r="B51" s="71"/>
      <c r="C51" s="7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</row>
    <row r="52" spans="1:21">
      <c r="A52" s="29"/>
      <c r="B52" s="71"/>
      <c r="C52" s="7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</row>
    <row r="53" spans="1:21">
      <c r="A53" s="29"/>
      <c r="B53" s="71"/>
      <c r="C53" s="7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</row>
  </sheetData>
  <mergeCells count="40">
    <mergeCell ref="C40:D40"/>
    <mergeCell ref="E40:F40"/>
    <mergeCell ref="G40:H40"/>
    <mergeCell ref="I27:J27"/>
    <mergeCell ref="K27:L27"/>
    <mergeCell ref="I28:J28"/>
    <mergeCell ref="K28:L28"/>
    <mergeCell ref="B28:C28"/>
    <mergeCell ref="B27:C27"/>
    <mergeCell ref="B35:B40"/>
    <mergeCell ref="C35:D35"/>
    <mergeCell ref="E35:F35"/>
    <mergeCell ref="G35:H35"/>
    <mergeCell ref="C36:D36"/>
    <mergeCell ref="E36:F36"/>
    <mergeCell ref="G36:H3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39:D39"/>
    <mergeCell ref="E39:F39"/>
    <mergeCell ref="G39:H39"/>
    <mergeCell ref="C37:D37"/>
    <mergeCell ref="E37:F37"/>
    <mergeCell ref="G37:H37"/>
    <mergeCell ref="C38:D38"/>
    <mergeCell ref="E38:F38"/>
    <mergeCell ref="G38:H38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5"/>
  <sheetViews>
    <sheetView zoomScale="17" zoomScaleNormal="17" zoomScalePageLayoutView="110" workbookViewId="0">
      <selection activeCell="S5" sqref="A5:S85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8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9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9" ht="20.399999999999999">
      <c r="A2" s="20" t="s">
        <v>142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9" ht="20.399999999999999">
      <c r="A3" s="20" t="s">
        <v>679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9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</row>
    <row r="5" spans="1:19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  <c r="Q5" s="29"/>
      <c r="R5" s="29"/>
      <c r="S5" s="29"/>
    </row>
    <row r="6" spans="1:19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  <c r="Q6" s="29"/>
      <c r="R6" s="29"/>
      <c r="S6" s="29"/>
    </row>
    <row r="7" spans="1:19" ht="69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  <c r="Q7" s="29"/>
      <c r="R7" s="29"/>
      <c r="S7" s="29"/>
    </row>
    <row r="8" spans="1:19" s="2" customFormat="1" ht="15" customHeight="1">
      <c r="A8" s="88">
        <v>1</v>
      </c>
      <c r="B8" s="43" t="s">
        <v>143</v>
      </c>
      <c r="C8" s="89" t="s">
        <v>144</v>
      </c>
      <c r="D8" s="45"/>
      <c r="E8" s="45"/>
      <c r="F8" s="46">
        <f t="shared" ref="F8:F43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  <c r="R8" s="48"/>
      <c r="S8" s="48"/>
    </row>
    <row r="9" spans="1:19" s="2" customFormat="1" ht="15" customHeight="1">
      <c r="A9" s="88">
        <v>2</v>
      </c>
      <c r="B9" s="43" t="s">
        <v>145</v>
      </c>
      <c r="C9" s="89" t="s">
        <v>146</v>
      </c>
      <c r="D9" s="45"/>
      <c r="E9" s="45"/>
      <c r="F9" s="46">
        <f t="shared" si="0"/>
        <v>0</v>
      </c>
      <c r="G9" s="47" t="str">
        <f t="shared" ref="G9:G43" si="1">IF(F9&lt;=12.5,"/","")</f>
        <v>/</v>
      </c>
      <c r="H9" s="47" t="str">
        <f t="shared" ref="H9:H43" si="2">IF(AND(F9&gt;12.5,F9&lt;=14),"/","")</f>
        <v/>
      </c>
      <c r="I9" s="46" t="str">
        <f t="shared" ref="I9:I43" si="3">IF(AND(F9&gt;14,F9&lt;=17),"/","")</f>
        <v/>
      </c>
      <c r="J9" s="46" t="str">
        <f t="shared" ref="J9:J43" si="4">IF(AND(F9&gt;17,F9&lt;=19),"/","")</f>
        <v/>
      </c>
      <c r="K9" s="46" t="str">
        <f t="shared" ref="K9:K43" si="5">IF(AND(F9&gt;19,F9&lt;=25),"/","")</f>
        <v/>
      </c>
      <c r="L9" s="46" t="str">
        <f t="shared" ref="L9:L43" si="6">IF(F9&gt;=15,"ผ่าน","ไม่ผ่าน")</f>
        <v>ไม่ผ่าน</v>
      </c>
      <c r="M9" s="48"/>
      <c r="N9" s="48"/>
      <c r="O9" s="48"/>
      <c r="P9" s="48"/>
      <c r="Q9" s="48"/>
      <c r="R9" s="48"/>
      <c r="S9" s="48"/>
    </row>
    <row r="10" spans="1:19" s="2" customFormat="1" ht="15" customHeight="1">
      <c r="A10" s="88">
        <v>3</v>
      </c>
      <c r="B10" s="43" t="s">
        <v>147</v>
      </c>
      <c r="C10" s="89" t="s">
        <v>148</v>
      </c>
      <c r="D10" s="45"/>
      <c r="E10" s="45"/>
      <c r="F10" s="46">
        <f t="shared" si="0"/>
        <v>0</v>
      </c>
      <c r="G10" s="47" t="str">
        <f t="shared" si="1"/>
        <v>/</v>
      </c>
      <c r="H10" s="47" t="str">
        <f t="shared" si="2"/>
        <v/>
      </c>
      <c r="I10" s="46" t="str">
        <f t="shared" si="3"/>
        <v/>
      </c>
      <c r="J10" s="46" t="str">
        <f t="shared" si="4"/>
        <v/>
      </c>
      <c r="K10" s="46" t="str">
        <f t="shared" si="5"/>
        <v/>
      </c>
      <c r="L10" s="46" t="str">
        <f t="shared" si="6"/>
        <v>ไม่ผ่าน</v>
      </c>
      <c r="M10" s="48"/>
      <c r="N10" s="48"/>
      <c r="O10" s="48"/>
      <c r="P10" s="48"/>
      <c r="Q10" s="48"/>
      <c r="R10" s="48"/>
      <c r="S10" s="48"/>
    </row>
    <row r="11" spans="1:19" s="2" customFormat="1" ht="15" customHeight="1">
      <c r="A11" s="88">
        <v>4</v>
      </c>
      <c r="B11" s="43" t="s">
        <v>149</v>
      </c>
      <c r="C11" s="89" t="s">
        <v>150</v>
      </c>
      <c r="D11" s="45"/>
      <c r="E11" s="45"/>
      <c r="F11" s="46">
        <f t="shared" si="0"/>
        <v>0</v>
      </c>
      <c r="G11" s="47" t="str">
        <f t="shared" si="1"/>
        <v>/</v>
      </c>
      <c r="H11" s="47" t="str">
        <f t="shared" si="2"/>
        <v/>
      </c>
      <c r="I11" s="46" t="str">
        <f t="shared" si="3"/>
        <v/>
      </c>
      <c r="J11" s="46" t="str">
        <f t="shared" si="4"/>
        <v/>
      </c>
      <c r="K11" s="46" t="str">
        <f t="shared" si="5"/>
        <v/>
      </c>
      <c r="L11" s="46" t="str">
        <f t="shared" si="6"/>
        <v>ไม่ผ่าน</v>
      </c>
      <c r="M11" s="48"/>
      <c r="N11" s="48"/>
      <c r="O11" s="48"/>
      <c r="P11" s="48"/>
      <c r="Q11" s="48"/>
      <c r="R11" s="48"/>
      <c r="S11" s="48"/>
    </row>
    <row r="12" spans="1:19" s="2" customFormat="1" ht="15" customHeight="1">
      <c r="A12" s="88">
        <v>5</v>
      </c>
      <c r="B12" s="43" t="s">
        <v>151</v>
      </c>
      <c r="C12" s="89" t="s">
        <v>152</v>
      </c>
      <c r="D12" s="45"/>
      <c r="E12" s="45"/>
      <c r="F12" s="46">
        <f t="shared" si="0"/>
        <v>0</v>
      </c>
      <c r="G12" s="47" t="str">
        <f t="shared" si="1"/>
        <v>/</v>
      </c>
      <c r="H12" s="47" t="str">
        <f t="shared" si="2"/>
        <v/>
      </c>
      <c r="I12" s="46" t="str">
        <f t="shared" si="3"/>
        <v/>
      </c>
      <c r="J12" s="46" t="str">
        <f t="shared" si="4"/>
        <v/>
      </c>
      <c r="K12" s="46" t="str">
        <f t="shared" si="5"/>
        <v/>
      </c>
      <c r="L12" s="46" t="str">
        <f t="shared" si="6"/>
        <v>ไม่ผ่าน</v>
      </c>
      <c r="M12" s="48"/>
      <c r="N12" s="48"/>
      <c r="O12" s="48"/>
      <c r="P12" s="48"/>
      <c r="Q12" s="48"/>
      <c r="R12" s="48"/>
      <c r="S12" s="48"/>
    </row>
    <row r="13" spans="1:19" s="2" customFormat="1" ht="15" customHeight="1">
      <c r="A13" s="88">
        <v>6</v>
      </c>
      <c r="B13" s="43" t="s">
        <v>153</v>
      </c>
      <c r="C13" s="89" t="s">
        <v>154</v>
      </c>
      <c r="D13" s="45"/>
      <c r="E13" s="45"/>
      <c r="F13" s="46">
        <f t="shared" si="0"/>
        <v>0</v>
      </c>
      <c r="G13" s="47" t="str">
        <f t="shared" si="1"/>
        <v>/</v>
      </c>
      <c r="H13" s="47" t="str">
        <f t="shared" si="2"/>
        <v/>
      </c>
      <c r="I13" s="46" t="str">
        <f t="shared" si="3"/>
        <v/>
      </c>
      <c r="J13" s="46" t="str">
        <f t="shared" si="4"/>
        <v/>
      </c>
      <c r="K13" s="46" t="str">
        <f t="shared" si="5"/>
        <v/>
      </c>
      <c r="L13" s="46" t="str">
        <f t="shared" si="6"/>
        <v>ไม่ผ่าน</v>
      </c>
      <c r="M13" s="48"/>
      <c r="N13" s="48"/>
      <c r="O13" s="48"/>
      <c r="P13" s="48"/>
      <c r="Q13" s="48"/>
      <c r="R13" s="48"/>
      <c r="S13" s="48"/>
    </row>
    <row r="14" spans="1:19" s="2" customFormat="1" ht="15" customHeight="1">
      <c r="A14" s="88">
        <v>7</v>
      </c>
      <c r="B14" s="43" t="s">
        <v>155</v>
      </c>
      <c r="C14" s="89" t="s">
        <v>156</v>
      </c>
      <c r="D14" s="45"/>
      <c r="E14" s="45"/>
      <c r="F14" s="46">
        <f t="shared" si="0"/>
        <v>0</v>
      </c>
      <c r="G14" s="47" t="str">
        <f t="shared" si="1"/>
        <v>/</v>
      </c>
      <c r="H14" s="47" t="str">
        <f t="shared" si="2"/>
        <v/>
      </c>
      <c r="I14" s="46" t="str">
        <f t="shared" si="3"/>
        <v/>
      </c>
      <c r="J14" s="46" t="str">
        <f t="shared" si="4"/>
        <v/>
      </c>
      <c r="K14" s="46" t="str">
        <f t="shared" si="5"/>
        <v/>
      </c>
      <c r="L14" s="46" t="str">
        <f t="shared" si="6"/>
        <v>ไม่ผ่าน</v>
      </c>
      <c r="M14" s="48"/>
      <c r="N14" s="48"/>
      <c r="O14" s="48"/>
      <c r="P14" s="48"/>
      <c r="Q14" s="48"/>
      <c r="R14" s="48"/>
      <c r="S14" s="48"/>
    </row>
    <row r="15" spans="1:19" s="2" customFormat="1" ht="15" customHeight="1">
      <c r="A15" s="88">
        <v>8</v>
      </c>
      <c r="B15" s="43" t="s">
        <v>27</v>
      </c>
      <c r="C15" s="89" t="s">
        <v>69</v>
      </c>
      <c r="D15" s="45"/>
      <c r="E15" s="45"/>
      <c r="F15" s="46">
        <f t="shared" si="0"/>
        <v>0</v>
      </c>
      <c r="G15" s="47" t="str">
        <f t="shared" si="1"/>
        <v>/</v>
      </c>
      <c r="H15" s="47" t="str">
        <f t="shared" si="2"/>
        <v/>
      </c>
      <c r="I15" s="46" t="str">
        <f t="shared" si="3"/>
        <v/>
      </c>
      <c r="J15" s="46" t="str">
        <f t="shared" si="4"/>
        <v/>
      </c>
      <c r="K15" s="46" t="str">
        <f t="shared" si="5"/>
        <v/>
      </c>
      <c r="L15" s="46" t="str">
        <f t="shared" si="6"/>
        <v>ไม่ผ่าน</v>
      </c>
      <c r="M15" s="48"/>
      <c r="N15" s="48"/>
      <c r="O15" s="48"/>
      <c r="P15" s="48"/>
      <c r="Q15" s="48"/>
      <c r="R15" s="48"/>
      <c r="S15" s="48"/>
    </row>
    <row r="16" spans="1:19" s="2" customFormat="1" ht="15" customHeight="1">
      <c r="A16" s="88">
        <v>9</v>
      </c>
      <c r="B16" s="43" t="s">
        <v>157</v>
      </c>
      <c r="C16" s="89" t="s">
        <v>158</v>
      </c>
      <c r="D16" s="45"/>
      <c r="E16" s="45"/>
      <c r="F16" s="46">
        <f t="shared" si="0"/>
        <v>0</v>
      </c>
      <c r="G16" s="47" t="str">
        <f t="shared" si="1"/>
        <v>/</v>
      </c>
      <c r="H16" s="47" t="str">
        <f t="shared" si="2"/>
        <v/>
      </c>
      <c r="I16" s="46" t="str">
        <f t="shared" si="3"/>
        <v/>
      </c>
      <c r="J16" s="46" t="str">
        <f t="shared" si="4"/>
        <v/>
      </c>
      <c r="K16" s="46" t="str">
        <f t="shared" si="5"/>
        <v/>
      </c>
      <c r="L16" s="46" t="str">
        <f t="shared" si="6"/>
        <v>ไม่ผ่าน</v>
      </c>
      <c r="M16" s="48"/>
      <c r="N16" s="48"/>
      <c r="O16" s="48"/>
      <c r="P16" s="48"/>
      <c r="Q16" s="48"/>
      <c r="R16" s="48"/>
      <c r="S16" s="48"/>
    </row>
    <row r="17" spans="1:28" s="2" customFormat="1" ht="15" customHeight="1">
      <c r="A17" s="88">
        <v>10</v>
      </c>
      <c r="B17" s="43" t="s">
        <v>159</v>
      </c>
      <c r="C17" s="89" t="s">
        <v>160</v>
      </c>
      <c r="D17" s="49"/>
      <c r="E17" s="49"/>
      <c r="F17" s="46">
        <f t="shared" si="0"/>
        <v>0</v>
      </c>
      <c r="G17" s="47" t="str">
        <f t="shared" si="1"/>
        <v>/</v>
      </c>
      <c r="H17" s="47" t="str">
        <f t="shared" si="2"/>
        <v/>
      </c>
      <c r="I17" s="46" t="str">
        <f t="shared" si="3"/>
        <v/>
      </c>
      <c r="J17" s="46" t="str">
        <f t="shared" si="4"/>
        <v/>
      </c>
      <c r="K17" s="46" t="str">
        <f t="shared" si="5"/>
        <v/>
      </c>
      <c r="L17" s="46" t="str">
        <f t="shared" si="6"/>
        <v>ไม่ผ่าน</v>
      </c>
      <c r="M17" s="48"/>
      <c r="N17" s="48"/>
      <c r="O17" s="48"/>
      <c r="P17" s="48"/>
      <c r="Q17" s="48"/>
      <c r="R17" s="48"/>
      <c r="S17" s="48"/>
    </row>
    <row r="18" spans="1:28" s="2" customFormat="1" ht="15" customHeight="1">
      <c r="A18" s="88">
        <v>11</v>
      </c>
      <c r="B18" s="43" t="s">
        <v>161</v>
      </c>
      <c r="C18" s="89" t="s">
        <v>162</v>
      </c>
      <c r="D18" s="49"/>
      <c r="E18" s="49"/>
      <c r="F18" s="46">
        <f t="shared" si="0"/>
        <v>0</v>
      </c>
      <c r="G18" s="47" t="str">
        <f t="shared" si="1"/>
        <v>/</v>
      </c>
      <c r="H18" s="47" t="str">
        <f t="shared" si="2"/>
        <v/>
      </c>
      <c r="I18" s="46" t="str">
        <f t="shared" si="3"/>
        <v/>
      </c>
      <c r="J18" s="46" t="str">
        <f t="shared" si="4"/>
        <v/>
      </c>
      <c r="K18" s="46" t="str">
        <f t="shared" si="5"/>
        <v/>
      </c>
      <c r="L18" s="46" t="str">
        <f t="shared" si="6"/>
        <v>ไม่ผ่าน</v>
      </c>
      <c r="M18" s="48"/>
      <c r="N18" s="48"/>
      <c r="O18" s="48"/>
      <c r="P18" s="48"/>
      <c r="Q18" s="48"/>
      <c r="R18" s="48"/>
      <c r="S18" s="48"/>
    </row>
    <row r="19" spans="1:28" s="2" customFormat="1" ht="15" customHeight="1">
      <c r="A19" s="88">
        <v>12</v>
      </c>
      <c r="B19" s="43" t="s">
        <v>163</v>
      </c>
      <c r="C19" s="89" t="s">
        <v>164</v>
      </c>
      <c r="D19" s="45"/>
      <c r="E19" s="45"/>
      <c r="F19" s="46">
        <f t="shared" si="0"/>
        <v>0</v>
      </c>
      <c r="G19" s="47" t="str">
        <f t="shared" si="1"/>
        <v>/</v>
      </c>
      <c r="H19" s="47" t="str">
        <f t="shared" si="2"/>
        <v/>
      </c>
      <c r="I19" s="46" t="str">
        <f t="shared" si="3"/>
        <v/>
      </c>
      <c r="J19" s="46" t="str">
        <f t="shared" si="4"/>
        <v/>
      </c>
      <c r="K19" s="46" t="str">
        <f t="shared" si="5"/>
        <v/>
      </c>
      <c r="L19" s="46" t="str">
        <f t="shared" si="6"/>
        <v>ไม่ผ่าน</v>
      </c>
      <c r="M19" s="48"/>
      <c r="N19" s="48"/>
      <c r="O19" s="48"/>
      <c r="P19" s="48"/>
      <c r="Q19" s="48"/>
      <c r="R19" s="48"/>
      <c r="S19" s="48"/>
    </row>
    <row r="20" spans="1:28" s="2" customFormat="1" ht="14.25" customHeight="1">
      <c r="A20" s="88">
        <v>13</v>
      </c>
      <c r="B20" s="43" t="s">
        <v>165</v>
      </c>
      <c r="C20" s="89" t="s">
        <v>166</v>
      </c>
      <c r="D20" s="45"/>
      <c r="E20" s="45"/>
      <c r="F20" s="46">
        <f t="shared" si="0"/>
        <v>0</v>
      </c>
      <c r="G20" s="47" t="str">
        <f t="shared" si="1"/>
        <v>/</v>
      </c>
      <c r="H20" s="47" t="str">
        <f t="shared" si="2"/>
        <v/>
      </c>
      <c r="I20" s="46" t="str">
        <f t="shared" si="3"/>
        <v/>
      </c>
      <c r="J20" s="46" t="str">
        <f t="shared" si="4"/>
        <v/>
      </c>
      <c r="K20" s="46" t="str">
        <f t="shared" si="5"/>
        <v/>
      </c>
      <c r="L20" s="46" t="str">
        <f t="shared" si="6"/>
        <v>ไม่ผ่าน</v>
      </c>
      <c r="M20" s="48"/>
      <c r="N20" s="48"/>
      <c r="O20" s="48"/>
      <c r="P20" s="50"/>
      <c r="Q20" s="4"/>
      <c r="R20" s="4"/>
      <c r="S20" s="90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43" t="s">
        <v>65</v>
      </c>
      <c r="C21" s="89" t="s">
        <v>167</v>
      </c>
      <c r="D21" s="45"/>
      <c r="E21" s="45"/>
      <c r="F21" s="46">
        <f t="shared" si="0"/>
        <v>0</v>
      </c>
      <c r="G21" s="47" t="str">
        <f t="shared" si="1"/>
        <v>/</v>
      </c>
      <c r="H21" s="47" t="str">
        <f t="shared" si="2"/>
        <v/>
      </c>
      <c r="I21" s="46" t="str">
        <f t="shared" si="3"/>
        <v/>
      </c>
      <c r="J21" s="46" t="str">
        <f t="shared" si="4"/>
        <v/>
      </c>
      <c r="K21" s="46" t="str">
        <f t="shared" si="5"/>
        <v/>
      </c>
      <c r="L21" s="46" t="str">
        <f t="shared" si="6"/>
        <v>ไม่ผ่าน</v>
      </c>
      <c r="M21" s="48"/>
      <c r="N21" s="48"/>
      <c r="O21" s="48"/>
      <c r="P21" s="48"/>
      <c r="Q21" s="48"/>
      <c r="R21" s="48"/>
      <c r="S21" s="48"/>
    </row>
    <row r="22" spans="1:28" s="2" customFormat="1" ht="15" customHeight="1">
      <c r="A22" s="88">
        <v>15</v>
      </c>
      <c r="B22" s="43" t="s">
        <v>168</v>
      </c>
      <c r="C22" s="89" t="s">
        <v>169</v>
      </c>
      <c r="D22" s="45"/>
      <c r="E22" s="45"/>
      <c r="F22" s="46">
        <f t="shared" si="0"/>
        <v>0</v>
      </c>
      <c r="G22" s="47" t="str">
        <f t="shared" si="1"/>
        <v>/</v>
      </c>
      <c r="H22" s="47" t="str">
        <f t="shared" si="2"/>
        <v/>
      </c>
      <c r="I22" s="46" t="str">
        <f t="shared" si="3"/>
        <v/>
      </c>
      <c r="J22" s="46" t="str">
        <f t="shared" si="4"/>
        <v/>
      </c>
      <c r="K22" s="46" t="str">
        <f t="shared" si="5"/>
        <v/>
      </c>
      <c r="L22" s="46" t="str">
        <f t="shared" si="6"/>
        <v>ไม่ผ่าน</v>
      </c>
      <c r="M22" s="48"/>
      <c r="N22" s="48"/>
      <c r="O22" s="48"/>
      <c r="P22" s="48"/>
      <c r="Q22" s="48"/>
      <c r="R22" s="48"/>
      <c r="S22" s="48"/>
    </row>
    <row r="23" spans="1:28" s="2" customFormat="1" ht="15" customHeight="1">
      <c r="A23" s="88">
        <v>16</v>
      </c>
      <c r="B23" s="43" t="s">
        <v>170</v>
      </c>
      <c r="C23" s="89" t="s">
        <v>171</v>
      </c>
      <c r="D23" s="45"/>
      <c r="E23" s="45"/>
      <c r="F23" s="46">
        <f t="shared" si="0"/>
        <v>0</v>
      </c>
      <c r="G23" s="47" t="str">
        <f t="shared" si="1"/>
        <v>/</v>
      </c>
      <c r="H23" s="47" t="str">
        <f t="shared" si="2"/>
        <v/>
      </c>
      <c r="I23" s="46" t="str">
        <f t="shared" si="3"/>
        <v/>
      </c>
      <c r="J23" s="46" t="str">
        <f t="shared" si="4"/>
        <v/>
      </c>
      <c r="K23" s="46" t="str">
        <f t="shared" si="5"/>
        <v/>
      </c>
      <c r="L23" s="46" t="str">
        <f t="shared" si="6"/>
        <v>ไม่ผ่าน</v>
      </c>
      <c r="M23" s="48"/>
      <c r="N23" s="48"/>
      <c r="O23" s="48"/>
      <c r="P23" s="48"/>
      <c r="Q23" s="48"/>
      <c r="R23" s="48"/>
      <c r="S23" s="48"/>
    </row>
    <row r="24" spans="1:28" s="2" customFormat="1" ht="15" customHeight="1">
      <c r="A24" s="88">
        <v>17</v>
      </c>
      <c r="B24" s="43" t="s">
        <v>172</v>
      </c>
      <c r="C24" s="89" t="s">
        <v>173</v>
      </c>
      <c r="D24" s="45"/>
      <c r="E24" s="45"/>
      <c r="F24" s="46">
        <f t="shared" si="0"/>
        <v>0</v>
      </c>
      <c r="G24" s="47" t="str">
        <f t="shared" si="1"/>
        <v>/</v>
      </c>
      <c r="H24" s="47" t="str">
        <f t="shared" si="2"/>
        <v/>
      </c>
      <c r="I24" s="46" t="str">
        <f t="shared" si="3"/>
        <v/>
      </c>
      <c r="J24" s="46" t="str">
        <f t="shared" si="4"/>
        <v/>
      </c>
      <c r="K24" s="46" t="str">
        <f t="shared" si="5"/>
        <v/>
      </c>
      <c r="L24" s="46" t="str">
        <f t="shared" si="6"/>
        <v>ไม่ผ่าน</v>
      </c>
      <c r="M24" s="48"/>
      <c r="N24" s="48"/>
      <c r="O24" s="48"/>
      <c r="P24" s="48"/>
      <c r="Q24" s="48"/>
      <c r="R24" s="48"/>
      <c r="S24" s="48"/>
    </row>
    <row r="25" spans="1:28" s="2" customFormat="1" ht="15" customHeight="1">
      <c r="A25" s="88">
        <v>18</v>
      </c>
      <c r="B25" s="43" t="s">
        <v>174</v>
      </c>
      <c r="C25" s="89" t="s">
        <v>175</v>
      </c>
      <c r="D25" s="45"/>
      <c r="E25" s="45"/>
      <c r="F25" s="46">
        <f t="shared" si="0"/>
        <v>0</v>
      </c>
      <c r="G25" s="47" t="str">
        <f t="shared" si="1"/>
        <v>/</v>
      </c>
      <c r="H25" s="47" t="str">
        <f t="shared" si="2"/>
        <v/>
      </c>
      <c r="I25" s="46" t="str">
        <f t="shared" si="3"/>
        <v/>
      </c>
      <c r="J25" s="46" t="str">
        <f t="shared" si="4"/>
        <v/>
      </c>
      <c r="K25" s="46" t="str">
        <f t="shared" si="5"/>
        <v/>
      </c>
      <c r="L25" s="46" t="str">
        <f t="shared" si="6"/>
        <v>ไม่ผ่าน</v>
      </c>
      <c r="M25" s="48"/>
      <c r="N25" s="48"/>
      <c r="O25" s="48"/>
      <c r="P25" s="48"/>
      <c r="Q25" s="48"/>
      <c r="R25" s="48"/>
      <c r="S25" s="48"/>
    </row>
    <row r="26" spans="1:28" s="2" customFormat="1" ht="15" customHeight="1">
      <c r="A26" s="88">
        <v>19</v>
      </c>
      <c r="B26" s="43" t="s">
        <v>176</v>
      </c>
      <c r="C26" s="89" t="s">
        <v>177</v>
      </c>
      <c r="D26" s="45"/>
      <c r="E26" s="45"/>
      <c r="F26" s="46">
        <f t="shared" si="0"/>
        <v>0</v>
      </c>
      <c r="G26" s="47" t="str">
        <f t="shared" si="1"/>
        <v>/</v>
      </c>
      <c r="H26" s="47" t="str">
        <f t="shared" si="2"/>
        <v/>
      </c>
      <c r="I26" s="46" t="str">
        <f t="shared" si="3"/>
        <v/>
      </c>
      <c r="J26" s="46" t="str">
        <f t="shared" si="4"/>
        <v/>
      </c>
      <c r="K26" s="46" t="str">
        <f t="shared" si="5"/>
        <v/>
      </c>
      <c r="L26" s="46" t="str">
        <f t="shared" si="6"/>
        <v>ไม่ผ่าน</v>
      </c>
      <c r="M26" s="48"/>
      <c r="N26" s="48"/>
      <c r="O26" s="48"/>
      <c r="P26" s="48"/>
      <c r="Q26" s="48"/>
      <c r="R26" s="48"/>
      <c r="S26" s="48"/>
    </row>
    <row r="27" spans="1:28" s="2" customFormat="1" ht="15" customHeight="1">
      <c r="A27" s="88">
        <v>20</v>
      </c>
      <c r="B27" s="43" t="s">
        <v>178</v>
      </c>
      <c r="C27" s="89" t="s">
        <v>179</v>
      </c>
      <c r="D27" s="45"/>
      <c r="E27" s="45"/>
      <c r="F27" s="46">
        <f t="shared" si="0"/>
        <v>0</v>
      </c>
      <c r="G27" s="47" t="str">
        <f t="shared" si="1"/>
        <v>/</v>
      </c>
      <c r="H27" s="47" t="str">
        <f t="shared" si="2"/>
        <v/>
      </c>
      <c r="I27" s="46" t="str">
        <f t="shared" si="3"/>
        <v/>
      </c>
      <c r="J27" s="46" t="str">
        <f t="shared" si="4"/>
        <v/>
      </c>
      <c r="K27" s="46" t="str">
        <f t="shared" si="5"/>
        <v/>
      </c>
      <c r="L27" s="46" t="str">
        <f t="shared" si="6"/>
        <v>ไม่ผ่าน</v>
      </c>
      <c r="M27" s="48"/>
      <c r="N27" s="48"/>
      <c r="O27" s="48"/>
      <c r="P27" s="48"/>
      <c r="Q27" s="48"/>
      <c r="R27" s="48"/>
      <c r="S27" s="48"/>
    </row>
    <row r="28" spans="1:28" s="2" customFormat="1" ht="15" customHeight="1">
      <c r="A28" s="88">
        <v>21</v>
      </c>
      <c r="B28" s="43" t="s">
        <v>180</v>
      </c>
      <c r="C28" s="89" t="s">
        <v>181</v>
      </c>
      <c r="D28" s="45"/>
      <c r="E28" s="45"/>
      <c r="F28" s="46">
        <f t="shared" si="0"/>
        <v>0</v>
      </c>
      <c r="G28" s="47" t="str">
        <f t="shared" si="1"/>
        <v>/</v>
      </c>
      <c r="H28" s="47" t="str">
        <f t="shared" si="2"/>
        <v/>
      </c>
      <c r="I28" s="46" t="str">
        <f t="shared" si="3"/>
        <v/>
      </c>
      <c r="J28" s="46" t="str">
        <f t="shared" si="4"/>
        <v/>
      </c>
      <c r="K28" s="46" t="str">
        <f t="shared" si="5"/>
        <v/>
      </c>
      <c r="L28" s="46" t="str">
        <f t="shared" si="6"/>
        <v>ไม่ผ่าน</v>
      </c>
      <c r="M28" s="48"/>
      <c r="N28" s="48"/>
      <c r="O28" s="48"/>
      <c r="P28" s="48"/>
      <c r="Q28" s="48"/>
      <c r="R28" s="48"/>
      <c r="S28" s="48"/>
    </row>
    <row r="29" spans="1:28" s="2" customFormat="1" ht="15" customHeight="1">
      <c r="A29" s="88">
        <v>22</v>
      </c>
      <c r="B29" s="43" t="s">
        <v>182</v>
      </c>
      <c r="C29" s="89" t="s">
        <v>183</v>
      </c>
      <c r="D29" s="45"/>
      <c r="E29" s="45"/>
      <c r="F29" s="46">
        <f t="shared" si="0"/>
        <v>0</v>
      </c>
      <c r="G29" s="47" t="str">
        <f t="shared" si="1"/>
        <v>/</v>
      </c>
      <c r="H29" s="47" t="str">
        <f t="shared" si="2"/>
        <v/>
      </c>
      <c r="I29" s="46" t="str">
        <f t="shared" si="3"/>
        <v/>
      </c>
      <c r="J29" s="46" t="str">
        <f t="shared" si="4"/>
        <v/>
      </c>
      <c r="K29" s="46" t="str">
        <f t="shared" si="5"/>
        <v/>
      </c>
      <c r="L29" s="46" t="str">
        <f t="shared" si="6"/>
        <v>ไม่ผ่าน</v>
      </c>
      <c r="M29" s="48"/>
      <c r="N29" s="48"/>
      <c r="O29" s="48"/>
      <c r="P29" s="48"/>
      <c r="Q29" s="48"/>
      <c r="R29" s="48"/>
      <c r="S29" s="48"/>
    </row>
    <row r="30" spans="1:28" s="2" customFormat="1" ht="15" customHeight="1">
      <c r="A30" s="88">
        <v>23</v>
      </c>
      <c r="B30" s="43" t="s">
        <v>19</v>
      </c>
      <c r="C30" s="89" t="s">
        <v>184</v>
      </c>
      <c r="D30" s="45"/>
      <c r="E30" s="45"/>
      <c r="F30" s="46">
        <f t="shared" si="0"/>
        <v>0</v>
      </c>
      <c r="G30" s="47" t="str">
        <f t="shared" si="1"/>
        <v>/</v>
      </c>
      <c r="H30" s="47" t="str">
        <f t="shared" si="2"/>
        <v/>
      </c>
      <c r="I30" s="46" t="str">
        <f t="shared" si="3"/>
        <v/>
      </c>
      <c r="J30" s="46" t="str">
        <f t="shared" si="4"/>
        <v/>
      </c>
      <c r="K30" s="46" t="str">
        <f t="shared" si="5"/>
        <v/>
      </c>
      <c r="L30" s="46" t="str">
        <f t="shared" si="6"/>
        <v>ไม่ผ่าน</v>
      </c>
      <c r="M30" s="48"/>
      <c r="N30" s="48"/>
      <c r="O30" s="48"/>
      <c r="P30" s="48"/>
      <c r="Q30" s="48"/>
      <c r="R30" s="48"/>
      <c r="S30" s="48"/>
    </row>
    <row r="31" spans="1:28" s="2" customFormat="1" ht="15" customHeight="1">
      <c r="A31" s="88">
        <v>24</v>
      </c>
      <c r="B31" s="43" t="s">
        <v>22</v>
      </c>
      <c r="C31" s="89" t="s">
        <v>181</v>
      </c>
      <c r="D31" s="45"/>
      <c r="E31" s="45"/>
      <c r="F31" s="46">
        <f t="shared" si="0"/>
        <v>0</v>
      </c>
      <c r="G31" s="47" t="str">
        <f t="shared" si="1"/>
        <v>/</v>
      </c>
      <c r="H31" s="47" t="str">
        <f t="shared" si="2"/>
        <v/>
      </c>
      <c r="I31" s="46" t="str">
        <f t="shared" si="3"/>
        <v/>
      </c>
      <c r="J31" s="46" t="str">
        <f t="shared" si="4"/>
        <v/>
      </c>
      <c r="K31" s="46" t="str">
        <f t="shared" si="5"/>
        <v/>
      </c>
      <c r="L31" s="46" t="str">
        <f t="shared" si="6"/>
        <v>ไม่ผ่าน</v>
      </c>
      <c r="M31" s="48"/>
      <c r="N31" s="48"/>
      <c r="O31" s="48"/>
      <c r="P31" s="48"/>
      <c r="Q31" s="48"/>
      <c r="R31" s="48"/>
      <c r="S31" s="48"/>
    </row>
    <row r="32" spans="1:28" s="2" customFormat="1" ht="15" customHeight="1">
      <c r="A32" s="88">
        <v>25</v>
      </c>
      <c r="B32" s="43" t="s">
        <v>185</v>
      </c>
      <c r="C32" s="89" t="s">
        <v>186</v>
      </c>
      <c r="D32" s="45"/>
      <c r="E32" s="45"/>
      <c r="F32" s="46">
        <f t="shared" si="0"/>
        <v>0</v>
      </c>
      <c r="G32" s="47" t="str">
        <f t="shared" si="1"/>
        <v>/</v>
      </c>
      <c r="H32" s="47" t="str">
        <f t="shared" si="2"/>
        <v/>
      </c>
      <c r="I32" s="46" t="str">
        <f t="shared" si="3"/>
        <v/>
      </c>
      <c r="J32" s="46" t="str">
        <f t="shared" si="4"/>
        <v/>
      </c>
      <c r="K32" s="46" t="str">
        <f t="shared" si="5"/>
        <v/>
      </c>
      <c r="L32" s="46" t="str">
        <f t="shared" si="6"/>
        <v>ไม่ผ่าน</v>
      </c>
      <c r="M32" s="48"/>
      <c r="N32" s="48"/>
      <c r="O32" s="48"/>
      <c r="P32" s="48"/>
      <c r="Q32" s="48"/>
      <c r="R32" s="48"/>
      <c r="S32" s="48"/>
    </row>
    <row r="33" spans="1:19" s="2" customFormat="1" ht="15" customHeight="1">
      <c r="A33" s="88">
        <v>26</v>
      </c>
      <c r="B33" s="43" t="s">
        <v>187</v>
      </c>
      <c r="C33" s="89" t="s">
        <v>188</v>
      </c>
      <c r="D33" s="45"/>
      <c r="E33" s="45"/>
      <c r="F33" s="46">
        <f t="shared" si="0"/>
        <v>0</v>
      </c>
      <c r="G33" s="47" t="str">
        <f t="shared" si="1"/>
        <v>/</v>
      </c>
      <c r="H33" s="47" t="str">
        <f t="shared" si="2"/>
        <v/>
      </c>
      <c r="I33" s="46" t="str">
        <f t="shared" si="3"/>
        <v/>
      </c>
      <c r="J33" s="46" t="str">
        <f t="shared" si="4"/>
        <v/>
      </c>
      <c r="K33" s="46" t="str">
        <f t="shared" si="5"/>
        <v/>
      </c>
      <c r="L33" s="46" t="str">
        <f t="shared" si="6"/>
        <v>ไม่ผ่าน</v>
      </c>
      <c r="M33" s="48"/>
      <c r="N33" s="48"/>
      <c r="O33" s="48"/>
      <c r="P33" s="48"/>
      <c r="Q33" s="48"/>
      <c r="R33" s="48"/>
      <c r="S33" s="48"/>
    </row>
    <row r="34" spans="1:19" s="2" customFormat="1" ht="15" customHeight="1">
      <c r="A34" s="88">
        <v>27</v>
      </c>
      <c r="B34" s="43" t="s">
        <v>189</v>
      </c>
      <c r="C34" s="89" t="s">
        <v>190</v>
      </c>
      <c r="D34" s="45"/>
      <c r="E34" s="45"/>
      <c r="F34" s="46">
        <f t="shared" si="0"/>
        <v>0</v>
      </c>
      <c r="G34" s="47" t="str">
        <f t="shared" si="1"/>
        <v>/</v>
      </c>
      <c r="H34" s="47" t="str">
        <f t="shared" si="2"/>
        <v/>
      </c>
      <c r="I34" s="46" t="str">
        <f t="shared" si="3"/>
        <v/>
      </c>
      <c r="J34" s="46" t="str">
        <f t="shared" si="4"/>
        <v/>
      </c>
      <c r="K34" s="46" t="str">
        <f t="shared" si="5"/>
        <v/>
      </c>
      <c r="L34" s="46" t="str">
        <f t="shared" si="6"/>
        <v>ไม่ผ่าน</v>
      </c>
      <c r="M34" s="48"/>
      <c r="N34" s="48"/>
      <c r="O34" s="48"/>
      <c r="P34" s="48"/>
      <c r="Q34" s="48"/>
      <c r="R34" s="48"/>
      <c r="S34" s="48"/>
    </row>
    <row r="35" spans="1:19" s="2" customFormat="1" ht="15" customHeight="1">
      <c r="A35" s="88">
        <v>28</v>
      </c>
      <c r="B35" s="51" t="s">
        <v>191</v>
      </c>
      <c r="C35" s="91" t="s">
        <v>192</v>
      </c>
      <c r="D35" s="45"/>
      <c r="E35" s="45"/>
      <c r="F35" s="46">
        <f t="shared" si="0"/>
        <v>0</v>
      </c>
      <c r="G35" s="47" t="str">
        <f t="shared" si="1"/>
        <v>/</v>
      </c>
      <c r="H35" s="47" t="str">
        <f t="shared" si="2"/>
        <v/>
      </c>
      <c r="I35" s="46" t="str">
        <f t="shared" si="3"/>
        <v/>
      </c>
      <c r="J35" s="46" t="str">
        <f t="shared" si="4"/>
        <v/>
      </c>
      <c r="K35" s="46" t="str">
        <f t="shared" si="5"/>
        <v/>
      </c>
      <c r="L35" s="46" t="str">
        <f t="shared" si="6"/>
        <v>ไม่ผ่าน</v>
      </c>
      <c r="M35" s="48"/>
      <c r="N35" s="48"/>
      <c r="O35" s="48"/>
      <c r="P35" s="48"/>
      <c r="Q35" s="48"/>
      <c r="R35" s="48"/>
      <c r="S35" s="48"/>
    </row>
    <row r="36" spans="1:19" s="2" customFormat="1" ht="15" customHeight="1">
      <c r="A36" s="88">
        <v>29</v>
      </c>
      <c r="B36" s="51" t="s">
        <v>193</v>
      </c>
      <c r="C36" s="91" t="s">
        <v>194</v>
      </c>
      <c r="D36" s="45"/>
      <c r="E36" s="45"/>
      <c r="F36" s="46">
        <f t="shared" si="0"/>
        <v>0</v>
      </c>
      <c r="G36" s="47" t="str">
        <f t="shared" si="1"/>
        <v>/</v>
      </c>
      <c r="H36" s="47" t="str">
        <f t="shared" si="2"/>
        <v/>
      </c>
      <c r="I36" s="46" t="str">
        <f t="shared" si="3"/>
        <v/>
      </c>
      <c r="J36" s="46" t="str">
        <f t="shared" si="4"/>
        <v/>
      </c>
      <c r="K36" s="46" t="str">
        <f t="shared" si="5"/>
        <v/>
      </c>
      <c r="L36" s="46" t="str">
        <f t="shared" si="6"/>
        <v>ไม่ผ่าน</v>
      </c>
      <c r="M36" s="48"/>
      <c r="N36" s="48"/>
      <c r="O36" s="48"/>
      <c r="P36" s="48"/>
      <c r="Q36" s="48"/>
      <c r="R36" s="48"/>
      <c r="S36" s="48"/>
    </row>
    <row r="37" spans="1:19" s="2" customFormat="1" ht="15" customHeight="1">
      <c r="A37" s="88">
        <v>30</v>
      </c>
      <c r="B37" s="51" t="s">
        <v>195</v>
      </c>
      <c r="C37" s="91" t="s">
        <v>196</v>
      </c>
      <c r="D37" s="45"/>
      <c r="E37" s="45"/>
      <c r="F37" s="46">
        <f t="shared" si="0"/>
        <v>0</v>
      </c>
      <c r="G37" s="47" t="str">
        <f t="shared" si="1"/>
        <v>/</v>
      </c>
      <c r="H37" s="47" t="str">
        <f t="shared" si="2"/>
        <v/>
      </c>
      <c r="I37" s="46" t="str">
        <f t="shared" si="3"/>
        <v/>
      </c>
      <c r="J37" s="46" t="str">
        <f t="shared" si="4"/>
        <v/>
      </c>
      <c r="K37" s="46" t="str">
        <f t="shared" si="5"/>
        <v/>
      </c>
      <c r="L37" s="46" t="str">
        <f t="shared" si="6"/>
        <v>ไม่ผ่าน</v>
      </c>
      <c r="M37" s="48"/>
      <c r="N37" s="48"/>
      <c r="O37" s="48"/>
      <c r="P37" s="48"/>
      <c r="Q37" s="48"/>
      <c r="R37" s="48"/>
      <c r="S37" s="48"/>
    </row>
    <row r="38" spans="1:19" s="2" customFormat="1" ht="15" customHeight="1">
      <c r="A38" s="88">
        <v>31</v>
      </c>
      <c r="B38" s="51" t="s">
        <v>197</v>
      </c>
      <c r="C38" s="91" t="s">
        <v>198</v>
      </c>
      <c r="D38" s="45"/>
      <c r="E38" s="45"/>
      <c r="F38" s="46">
        <f t="shared" si="0"/>
        <v>0</v>
      </c>
      <c r="G38" s="47" t="str">
        <f t="shared" si="1"/>
        <v>/</v>
      </c>
      <c r="H38" s="47" t="str">
        <f t="shared" si="2"/>
        <v/>
      </c>
      <c r="I38" s="46" t="str">
        <f t="shared" si="3"/>
        <v/>
      </c>
      <c r="J38" s="46" t="str">
        <f t="shared" si="4"/>
        <v/>
      </c>
      <c r="K38" s="46" t="str">
        <f t="shared" si="5"/>
        <v/>
      </c>
      <c r="L38" s="46" t="str">
        <f t="shared" si="6"/>
        <v>ไม่ผ่าน</v>
      </c>
      <c r="M38" s="48"/>
      <c r="N38" s="48"/>
      <c r="O38" s="48"/>
      <c r="P38" s="48"/>
      <c r="Q38" s="48"/>
      <c r="R38" s="48"/>
      <c r="S38" s="48"/>
    </row>
    <row r="39" spans="1:19" s="2" customFormat="1" ht="15" customHeight="1">
      <c r="A39" s="88">
        <v>32</v>
      </c>
      <c r="B39" s="53" t="s">
        <v>199</v>
      </c>
      <c r="C39" s="92" t="s">
        <v>200</v>
      </c>
      <c r="D39" s="45"/>
      <c r="E39" s="45"/>
      <c r="F39" s="46">
        <f t="shared" si="0"/>
        <v>0</v>
      </c>
      <c r="G39" s="47" t="str">
        <f t="shared" si="1"/>
        <v>/</v>
      </c>
      <c r="H39" s="47" t="str">
        <f t="shared" si="2"/>
        <v/>
      </c>
      <c r="I39" s="46" t="str">
        <f t="shared" si="3"/>
        <v/>
      </c>
      <c r="J39" s="46" t="str">
        <f t="shared" si="4"/>
        <v/>
      </c>
      <c r="K39" s="46" t="str">
        <f t="shared" si="5"/>
        <v/>
      </c>
      <c r="L39" s="46" t="str">
        <f t="shared" si="6"/>
        <v>ไม่ผ่าน</v>
      </c>
      <c r="M39" s="48"/>
      <c r="N39" s="48"/>
      <c r="O39" s="48"/>
      <c r="P39" s="48"/>
      <c r="Q39" s="48"/>
      <c r="R39" s="48"/>
      <c r="S39" s="48"/>
    </row>
    <row r="40" spans="1:19" s="2" customFormat="1" ht="15" customHeight="1">
      <c r="A40" s="88">
        <v>33</v>
      </c>
      <c r="B40" s="51" t="s">
        <v>201</v>
      </c>
      <c r="C40" s="91" t="s">
        <v>202</v>
      </c>
      <c r="D40" s="45"/>
      <c r="E40" s="45"/>
      <c r="F40" s="46">
        <f t="shared" si="0"/>
        <v>0</v>
      </c>
      <c r="G40" s="47" t="str">
        <f t="shared" si="1"/>
        <v>/</v>
      </c>
      <c r="H40" s="47" t="str">
        <f t="shared" si="2"/>
        <v/>
      </c>
      <c r="I40" s="46" t="str">
        <f t="shared" si="3"/>
        <v/>
      </c>
      <c r="J40" s="46" t="str">
        <f t="shared" si="4"/>
        <v/>
      </c>
      <c r="K40" s="46" t="str">
        <f t="shared" si="5"/>
        <v/>
      </c>
      <c r="L40" s="46" t="str">
        <f t="shared" si="6"/>
        <v>ไม่ผ่าน</v>
      </c>
      <c r="M40" s="48"/>
      <c r="N40" s="48"/>
      <c r="O40" s="48"/>
      <c r="P40" s="48"/>
      <c r="Q40" s="48"/>
      <c r="R40" s="48"/>
      <c r="S40" s="48"/>
    </row>
    <row r="41" spans="1:19" s="2" customFormat="1" ht="15" customHeight="1">
      <c r="A41" s="88">
        <v>34</v>
      </c>
      <c r="B41" s="43" t="s">
        <v>203</v>
      </c>
      <c r="C41" s="89" t="s">
        <v>42</v>
      </c>
      <c r="D41" s="45"/>
      <c r="E41" s="45"/>
      <c r="F41" s="46">
        <f t="shared" si="0"/>
        <v>0</v>
      </c>
      <c r="G41" s="47" t="str">
        <f t="shared" si="1"/>
        <v>/</v>
      </c>
      <c r="H41" s="47" t="str">
        <f t="shared" si="2"/>
        <v/>
      </c>
      <c r="I41" s="46" t="str">
        <f t="shared" si="3"/>
        <v/>
      </c>
      <c r="J41" s="46" t="str">
        <f t="shared" si="4"/>
        <v/>
      </c>
      <c r="K41" s="46" t="str">
        <f t="shared" si="5"/>
        <v/>
      </c>
      <c r="L41" s="46" t="str">
        <f t="shared" si="6"/>
        <v>ไม่ผ่าน</v>
      </c>
      <c r="M41" s="48"/>
      <c r="N41" s="48"/>
      <c r="O41" s="48"/>
      <c r="P41" s="48"/>
      <c r="Q41" s="48"/>
      <c r="R41" s="48"/>
      <c r="S41" s="48"/>
    </row>
    <row r="42" spans="1:19" s="2" customFormat="1" ht="15" customHeight="1">
      <c r="A42" s="88">
        <v>35</v>
      </c>
      <c r="B42" s="43" t="s">
        <v>204</v>
      </c>
      <c r="C42" s="89" t="s">
        <v>205</v>
      </c>
      <c r="D42" s="45"/>
      <c r="E42" s="45"/>
      <c r="F42" s="46">
        <f t="shared" si="0"/>
        <v>0</v>
      </c>
      <c r="G42" s="47" t="str">
        <f t="shared" si="1"/>
        <v>/</v>
      </c>
      <c r="H42" s="47" t="str">
        <f t="shared" si="2"/>
        <v/>
      </c>
      <c r="I42" s="46" t="str">
        <f t="shared" si="3"/>
        <v/>
      </c>
      <c r="J42" s="46" t="str">
        <f t="shared" si="4"/>
        <v/>
      </c>
      <c r="K42" s="46" t="str">
        <f t="shared" si="5"/>
        <v/>
      </c>
      <c r="L42" s="46" t="str">
        <f t="shared" si="6"/>
        <v>ไม่ผ่าน</v>
      </c>
      <c r="M42" s="48"/>
      <c r="N42" s="48"/>
      <c r="O42" s="48"/>
      <c r="P42" s="48"/>
      <c r="Q42" s="48"/>
      <c r="R42" s="48"/>
      <c r="S42" s="48"/>
    </row>
    <row r="43" spans="1:19" s="2" customFormat="1" ht="15" customHeight="1">
      <c r="A43" s="88">
        <v>36</v>
      </c>
      <c r="B43" s="43" t="s">
        <v>206</v>
      </c>
      <c r="C43" s="89" t="s">
        <v>207</v>
      </c>
      <c r="D43" s="45"/>
      <c r="E43" s="45"/>
      <c r="F43" s="46">
        <f t="shared" si="0"/>
        <v>0</v>
      </c>
      <c r="G43" s="47" t="str">
        <f t="shared" si="1"/>
        <v>/</v>
      </c>
      <c r="H43" s="47" t="str">
        <f t="shared" si="2"/>
        <v/>
      </c>
      <c r="I43" s="46" t="str">
        <f t="shared" si="3"/>
        <v/>
      </c>
      <c r="J43" s="46" t="str">
        <f t="shared" si="4"/>
        <v/>
      </c>
      <c r="K43" s="46" t="str">
        <f t="shared" si="5"/>
        <v/>
      </c>
      <c r="L43" s="46" t="str">
        <f t="shared" si="6"/>
        <v>ไม่ผ่าน</v>
      </c>
      <c r="M43" s="48"/>
      <c r="N43" s="48"/>
      <c r="O43" s="48"/>
      <c r="P43" s="48"/>
      <c r="Q43" s="48"/>
      <c r="R43" s="48"/>
      <c r="S43" s="48"/>
    </row>
    <row r="44" spans="1:19" s="3" customFormat="1" ht="18">
      <c r="A44" s="93"/>
      <c r="B44" s="55" t="s">
        <v>13</v>
      </c>
      <c r="C44" s="55"/>
      <c r="D44" s="56"/>
      <c r="E44" s="56"/>
      <c r="F44" s="57"/>
      <c r="G44" s="57"/>
      <c r="H44" s="47"/>
      <c r="I44" s="58" t="s">
        <v>693</v>
      </c>
      <c r="J44" s="58"/>
      <c r="K44" s="59">
        <f>COUNTIF(L8:L43,"ผ่าน")</f>
        <v>0</v>
      </c>
      <c r="L44" s="60"/>
      <c r="M44" s="61"/>
      <c r="N44" s="61"/>
      <c r="O44" s="61"/>
      <c r="P44" s="61"/>
      <c r="Q44" s="61"/>
      <c r="R44" s="61"/>
      <c r="S44" s="61"/>
    </row>
    <row r="45" spans="1:19" s="3" customFormat="1" ht="21">
      <c r="A45" s="94"/>
      <c r="B45" s="62" t="s">
        <v>14</v>
      </c>
      <c r="C45" s="62"/>
      <c r="D45" s="63"/>
      <c r="E45" s="63"/>
      <c r="F45" s="64"/>
      <c r="G45" s="65"/>
      <c r="H45" s="66"/>
      <c r="I45" s="67" t="s">
        <v>695</v>
      </c>
      <c r="J45" s="67"/>
      <c r="K45" s="68">
        <f>COUNTIF(L8:L43,"ไม่ผ่าน")</f>
        <v>36</v>
      </c>
      <c r="L45" s="69"/>
      <c r="M45" s="61"/>
      <c r="N45" s="61"/>
      <c r="O45" s="61"/>
      <c r="P45" s="61"/>
      <c r="Q45" s="61"/>
      <c r="R45" s="61"/>
      <c r="S45" s="61"/>
    </row>
    <row r="46" spans="1:19" ht="18">
      <c r="A46" s="95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9"/>
      <c r="N46" s="29"/>
      <c r="O46" s="29"/>
      <c r="P46" s="29"/>
      <c r="Q46" s="29"/>
      <c r="R46" s="29"/>
      <c r="S46" s="29"/>
    </row>
    <row r="47" spans="1:19" ht="18">
      <c r="A47" s="95"/>
      <c r="B47" s="70" t="s">
        <v>15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29"/>
      <c r="N47" s="29"/>
      <c r="O47" s="29"/>
      <c r="P47" s="29"/>
      <c r="Q47" s="29"/>
      <c r="R47" s="29"/>
      <c r="S47" s="29"/>
    </row>
    <row r="48" spans="1:19" ht="18">
      <c r="A48" s="95"/>
      <c r="B48" s="48"/>
      <c r="C48" s="48"/>
      <c r="D48" s="48"/>
      <c r="E48" s="48"/>
      <c r="F48" s="48" t="s">
        <v>16</v>
      </c>
      <c r="G48" s="48"/>
      <c r="H48" s="48"/>
      <c r="I48" s="48"/>
      <c r="J48" s="48"/>
      <c r="K48" s="48"/>
      <c r="L48" s="48"/>
      <c r="M48" s="29"/>
      <c r="N48" s="29"/>
      <c r="O48" s="29"/>
      <c r="P48" s="29"/>
      <c r="Q48" s="29"/>
      <c r="R48" s="29"/>
      <c r="S48" s="29"/>
    </row>
    <row r="49" spans="1:19" ht="18">
      <c r="A49" s="95"/>
      <c r="B49" s="48"/>
      <c r="C49" s="48"/>
      <c r="D49" s="48"/>
      <c r="E49" s="48"/>
      <c r="F49" s="48"/>
      <c r="G49" s="48" t="s">
        <v>31</v>
      </c>
      <c r="H49" s="48"/>
      <c r="I49" s="48"/>
      <c r="J49" s="48"/>
      <c r="K49" s="48"/>
      <c r="L49" s="48"/>
      <c r="M49" s="29"/>
      <c r="N49" s="29"/>
      <c r="O49" s="29"/>
      <c r="P49" s="29"/>
      <c r="Q49" s="29"/>
      <c r="R49" s="29"/>
      <c r="S49" s="29"/>
    </row>
    <row r="50" spans="1:19" ht="18">
      <c r="A50" s="95"/>
      <c r="B50" s="48"/>
      <c r="C50" s="48"/>
      <c r="D50" s="48"/>
      <c r="E50" s="48"/>
      <c r="F50" s="48"/>
      <c r="G50" s="48" t="s">
        <v>17</v>
      </c>
      <c r="H50" s="48"/>
      <c r="I50" s="48"/>
      <c r="J50" s="48"/>
      <c r="K50" s="48"/>
      <c r="L50" s="48"/>
      <c r="M50" s="29"/>
      <c r="N50" s="29"/>
      <c r="O50" s="29"/>
      <c r="P50" s="29"/>
      <c r="Q50" s="29"/>
      <c r="R50" s="29"/>
      <c r="S50" s="29"/>
    </row>
    <row r="51" spans="1:19">
      <c r="A51" s="29"/>
      <c r="B51" s="71"/>
      <c r="C51" s="7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>
      <c r="A52" s="29"/>
      <c r="B52" s="72" t="s">
        <v>683</v>
      </c>
      <c r="C52" s="73" t="s">
        <v>684</v>
      </c>
      <c r="D52" s="74"/>
      <c r="E52" s="75" t="s">
        <v>685</v>
      </c>
      <c r="F52" s="76"/>
      <c r="G52" s="75" t="s">
        <v>686</v>
      </c>
      <c r="H52" s="76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>
      <c r="A53" s="29"/>
      <c r="B53" s="77"/>
      <c r="C53" s="78" t="s">
        <v>688</v>
      </c>
      <c r="D53" s="79"/>
      <c r="E53" s="80" t="s">
        <v>687</v>
      </c>
      <c r="F53" s="81"/>
      <c r="G53" s="82">
        <f>COUNTIF(K8:K43,"/")</f>
        <v>0</v>
      </c>
      <c r="H53" s="83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>
      <c r="A54" s="29"/>
      <c r="B54" s="77"/>
      <c r="C54" s="78" t="s">
        <v>689</v>
      </c>
      <c r="D54" s="79"/>
      <c r="E54" s="80" t="s">
        <v>690</v>
      </c>
      <c r="F54" s="81"/>
      <c r="G54" s="82">
        <f>COUNTIF(J8:J43,"/")</f>
        <v>0</v>
      </c>
      <c r="H54" s="83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>
      <c r="A55" s="29"/>
      <c r="B55" s="77"/>
      <c r="C55" s="78" t="s">
        <v>692</v>
      </c>
      <c r="D55" s="79"/>
      <c r="E55" s="80" t="s">
        <v>691</v>
      </c>
      <c r="F55" s="81"/>
      <c r="G55" s="82">
        <f>COUNTIF(I8:I43,"/")</f>
        <v>0</v>
      </c>
      <c r="H55" s="83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>
      <c r="A56" s="29"/>
      <c r="B56" s="77"/>
      <c r="C56" s="78" t="s">
        <v>694</v>
      </c>
      <c r="D56" s="79"/>
      <c r="E56" s="80" t="s">
        <v>693</v>
      </c>
      <c r="F56" s="81"/>
      <c r="G56" s="82">
        <f>COUNTIF(H8:H43,"/")</f>
        <v>0</v>
      </c>
      <c r="H56" s="83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>
      <c r="A57" s="29"/>
      <c r="B57" s="84"/>
      <c r="C57" s="78" t="s">
        <v>696</v>
      </c>
      <c r="D57" s="79"/>
      <c r="E57" s="80" t="s">
        <v>695</v>
      </c>
      <c r="F57" s="81"/>
      <c r="G57" s="82">
        <f>COUNTIF(G8:G43,"/")</f>
        <v>36</v>
      </c>
      <c r="H57" s="83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>
      <c r="A58" s="29"/>
      <c r="B58" s="71"/>
      <c r="C58" s="71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>
      <c r="A59" s="29"/>
      <c r="B59" s="71"/>
      <c r="C59" s="7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>
      <c r="A60" s="29"/>
      <c r="B60" s="71"/>
      <c r="C60" s="7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>
      <c r="A61" s="29"/>
      <c r="B61" s="71"/>
      <c r="C61" s="7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>
      <c r="A62" s="29"/>
      <c r="B62" s="71"/>
      <c r="C62" s="7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>
      <c r="A63" s="29"/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>
      <c r="A64" s="29"/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>
      <c r="A65" s="29"/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>
      <c r="A66" s="29"/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>
      <c r="A67" s="29"/>
      <c r="B67" s="71"/>
      <c r="C67" s="7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>
      <c r="A68" s="29"/>
      <c r="B68" s="71"/>
      <c r="C68" s="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>
      <c r="A69" s="29"/>
      <c r="B69" s="71"/>
      <c r="C69" s="7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>
      <c r="A70" s="29"/>
      <c r="B70" s="71"/>
      <c r="C70" s="7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>
      <c r="A71" s="29"/>
      <c r="B71" s="71"/>
      <c r="C71" s="7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>
      <c r="A72" s="29"/>
      <c r="B72" s="71"/>
      <c r="C72" s="7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>
      <c r="A73" s="29"/>
      <c r="B73" s="71"/>
      <c r="C73" s="71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>
      <c r="A74" s="29"/>
      <c r="B74" s="71"/>
      <c r="C74" s="71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>
      <c r="A75" s="29"/>
      <c r="B75" s="71"/>
      <c r="C75" s="71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>
      <c r="A76" s="29"/>
      <c r="B76" s="71"/>
      <c r="C76" s="71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>
      <c r="A77" s="29"/>
      <c r="B77" s="71"/>
      <c r="C77" s="71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>
      <c r="A78" s="29"/>
      <c r="B78" s="71"/>
      <c r="C78" s="71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>
      <c r="A79" s="29"/>
      <c r="B79" s="71"/>
      <c r="C79" s="71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>
      <c r="A80" s="29"/>
      <c r="B80" s="71"/>
      <c r="C80" s="7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>
      <c r="A81" s="29"/>
      <c r="B81" s="71"/>
      <c r="C81" s="71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>
      <c r="A82" s="29"/>
      <c r="B82" s="71"/>
      <c r="C82" s="71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>
      <c r="A83" s="29"/>
      <c r="B83" s="71"/>
      <c r="C83" s="71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>
      <c r="A84" s="29"/>
      <c r="B84" s="71"/>
      <c r="C84" s="71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>
      <c r="A85" s="29"/>
      <c r="B85" s="71"/>
      <c r="C85" s="71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</sheetData>
  <mergeCells count="40">
    <mergeCell ref="C57:D57"/>
    <mergeCell ref="E57:F57"/>
    <mergeCell ref="G57:H57"/>
    <mergeCell ref="I44:J44"/>
    <mergeCell ref="K44:L44"/>
    <mergeCell ref="I45:J45"/>
    <mergeCell ref="K45:L45"/>
    <mergeCell ref="B45:C45"/>
    <mergeCell ref="B44:C44"/>
    <mergeCell ref="B52:B57"/>
    <mergeCell ref="C52:D52"/>
    <mergeCell ref="E52:F52"/>
    <mergeCell ref="G52:H52"/>
    <mergeCell ref="C53:D53"/>
    <mergeCell ref="E53:F53"/>
    <mergeCell ref="G53:H5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56:D56"/>
    <mergeCell ref="E56:F56"/>
    <mergeCell ref="G56:H56"/>
    <mergeCell ref="C54:D54"/>
    <mergeCell ref="E54:F54"/>
    <mergeCell ref="G54:H54"/>
    <mergeCell ref="C55:D55"/>
    <mergeCell ref="E55:F55"/>
    <mergeCell ref="G55:H55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4"/>
  <sheetViews>
    <sheetView zoomScale="36" zoomScaleNormal="36" zoomScalePageLayoutView="110" workbookViewId="0">
      <selection activeCell="P4" sqref="A4:P74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6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6" ht="20.399999999999999">
      <c r="A2" s="20" t="s">
        <v>263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6" ht="20.399999999999999">
      <c r="A3" s="20" t="s">
        <v>680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6" ht="20.399999999999999">
      <c r="A4" s="24" t="s">
        <v>2</v>
      </c>
      <c r="B4" s="24"/>
      <c r="C4" s="25"/>
      <c r="D4" s="26"/>
      <c r="E4" s="25"/>
      <c r="F4" s="27"/>
      <c r="G4" s="27"/>
      <c r="H4" s="27"/>
      <c r="I4" s="26"/>
      <c r="J4" s="26"/>
      <c r="K4" s="28"/>
      <c r="L4" s="28"/>
      <c r="M4" s="29"/>
      <c r="N4" s="29"/>
      <c r="O4" s="29"/>
      <c r="P4" s="29"/>
    </row>
    <row r="5" spans="1:16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</row>
    <row r="6" spans="1:16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</row>
    <row r="7" spans="1:16" ht="66.599999999999994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</row>
    <row r="8" spans="1:16" s="2" customFormat="1" ht="15" customHeight="1">
      <c r="A8" s="88">
        <v>1</v>
      </c>
      <c r="B8" s="43" t="s">
        <v>208</v>
      </c>
      <c r="C8" s="44" t="s">
        <v>209</v>
      </c>
      <c r="D8" s="45"/>
      <c r="E8" s="45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</row>
    <row r="9" spans="1:16" s="2" customFormat="1" ht="15" customHeight="1">
      <c r="A9" s="88">
        <v>2</v>
      </c>
      <c r="B9" s="43" t="s">
        <v>210</v>
      </c>
      <c r="C9" s="44" t="s">
        <v>211</v>
      </c>
      <c r="D9" s="45"/>
      <c r="E9" s="45"/>
      <c r="F9" s="46">
        <f t="shared" ref="F9:F39" si="1">D9+E9</f>
        <v>0</v>
      </c>
      <c r="G9" s="47" t="str">
        <f t="shared" ref="G9:G39" si="2">IF(F9&lt;=12.5,"/","")</f>
        <v>/</v>
      </c>
      <c r="H9" s="47" t="str">
        <f t="shared" ref="H9:H39" si="3">IF(AND(F9&gt;12.5,F9&lt;=14),"/","")</f>
        <v/>
      </c>
      <c r="I9" s="46" t="str">
        <f t="shared" ref="I9:I39" si="4">IF(AND(F9&gt;14,F9&lt;=17),"/","")</f>
        <v/>
      </c>
      <c r="J9" s="46" t="str">
        <f t="shared" ref="J9:J39" si="5">IF(AND(F9&gt;17,F9&lt;=19),"/","")</f>
        <v/>
      </c>
      <c r="K9" s="46" t="str">
        <f t="shared" ref="K9:K39" si="6">IF(AND(F9&gt;19,F9&lt;=25),"/","")</f>
        <v/>
      </c>
      <c r="L9" s="46" t="str">
        <f t="shared" ref="L9:L39" si="7">IF(F9&gt;=15,"ผ่าน","ไม่ผ่าน")</f>
        <v>ไม่ผ่าน</v>
      </c>
      <c r="M9" s="48"/>
      <c r="N9" s="48"/>
      <c r="O9" s="48"/>
      <c r="P9" s="48"/>
    </row>
    <row r="10" spans="1:16" s="2" customFormat="1" ht="15" customHeight="1">
      <c r="A10" s="88">
        <v>3</v>
      </c>
      <c r="B10" s="43" t="s">
        <v>72</v>
      </c>
      <c r="C10" s="44" t="s">
        <v>212</v>
      </c>
      <c r="D10" s="45"/>
      <c r="E10" s="45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  <c r="P10" s="48"/>
    </row>
    <row r="11" spans="1:16" s="2" customFormat="1" ht="15" customHeight="1">
      <c r="A11" s="88">
        <v>4</v>
      </c>
      <c r="B11" s="43" t="s">
        <v>213</v>
      </c>
      <c r="C11" s="44" t="s">
        <v>214</v>
      </c>
      <c r="D11" s="45"/>
      <c r="E11" s="45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  <c r="P11" s="48"/>
    </row>
    <row r="12" spans="1:16" s="2" customFormat="1" ht="15" customHeight="1">
      <c r="A12" s="88">
        <v>5</v>
      </c>
      <c r="B12" s="43" t="s">
        <v>215</v>
      </c>
      <c r="C12" s="44" t="s">
        <v>216</v>
      </c>
      <c r="D12" s="45"/>
      <c r="E12" s="45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  <c r="P12" s="48"/>
    </row>
    <row r="13" spans="1:16" s="2" customFormat="1" ht="15" customHeight="1">
      <c r="A13" s="88">
        <v>6</v>
      </c>
      <c r="B13" s="43" t="s">
        <v>217</v>
      </c>
      <c r="C13" s="44" t="s">
        <v>218</v>
      </c>
      <c r="D13" s="45"/>
      <c r="E13" s="45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  <c r="P13" s="48"/>
    </row>
    <row r="14" spans="1:16" s="2" customFormat="1" ht="15" customHeight="1">
      <c r="A14" s="88">
        <v>7</v>
      </c>
      <c r="B14" s="43" t="s">
        <v>219</v>
      </c>
      <c r="C14" s="44" t="s">
        <v>220</v>
      </c>
      <c r="D14" s="45"/>
      <c r="E14" s="45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  <c r="P14" s="48"/>
    </row>
    <row r="15" spans="1:16" s="2" customFormat="1" ht="15" customHeight="1">
      <c r="A15" s="88">
        <v>8</v>
      </c>
      <c r="B15" s="43" t="s">
        <v>221</v>
      </c>
      <c r="C15" s="44" t="s">
        <v>222</v>
      </c>
      <c r="D15" s="45"/>
      <c r="E15" s="45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  <c r="P15" s="48"/>
    </row>
    <row r="16" spans="1:16" s="2" customFormat="1" ht="15" customHeight="1">
      <c r="A16" s="88">
        <v>9</v>
      </c>
      <c r="B16" s="43" t="s">
        <v>223</v>
      </c>
      <c r="C16" s="44" t="s">
        <v>224</v>
      </c>
      <c r="D16" s="45"/>
      <c r="E16" s="45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  <c r="P16" s="48"/>
    </row>
    <row r="17" spans="1:28" s="2" customFormat="1" ht="15" customHeight="1">
      <c r="A17" s="88">
        <v>10</v>
      </c>
      <c r="B17" s="43" t="s">
        <v>225</v>
      </c>
      <c r="C17" s="44" t="s">
        <v>226</v>
      </c>
      <c r="D17" s="49"/>
      <c r="E17" s="49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  <c r="P17" s="48"/>
    </row>
    <row r="18" spans="1:28" s="2" customFormat="1" ht="15" customHeight="1">
      <c r="A18" s="88">
        <v>11</v>
      </c>
      <c r="B18" s="43" t="s">
        <v>43</v>
      </c>
      <c r="C18" s="44" t="s">
        <v>227</v>
      </c>
      <c r="D18" s="49"/>
      <c r="E18" s="49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  <c r="P18" s="48"/>
    </row>
    <row r="19" spans="1:28" s="2" customFormat="1" ht="15" customHeight="1">
      <c r="A19" s="88">
        <v>12</v>
      </c>
      <c r="B19" s="51" t="s">
        <v>228</v>
      </c>
      <c r="C19" s="52" t="s">
        <v>229</v>
      </c>
      <c r="D19" s="45"/>
      <c r="E19" s="45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  <c r="P19" s="48"/>
    </row>
    <row r="20" spans="1:28" s="2" customFormat="1" ht="14.25" customHeight="1">
      <c r="A20" s="88">
        <v>13</v>
      </c>
      <c r="B20" s="43" t="s">
        <v>230</v>
      </c>
      <c r="C20" s="44" t="s">
        <v>231</v>
      </c>
      <c r="D20" s="45"/>
      <c r="E20" s="45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0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43" t="s">
        <v>232</v>
      </c>
      <c r="C21" s="44" t="s">
        <v>233</v>
      </c>
      <c r="D21" s="45"/>
      <c r="E21" s="45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  <c r="P21" s="48"/>
    </row>
    <row r="22" spans="1:28" s="2" customFormat="1" ht="15" customHeight="1">
      <c r="A22" s="88">
        <v>15</v>
      </c>
      <c r="B22" s="51" t="s">
        <v>234</v>
      </c>
      <c r="C22" s="52" t="s">
        <v>235</v>
      </c>
      <c r="D22" s="45"/>
      <c r="E22" s="45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  <c r="P22" s="48"/>
    </row>
    <row r="23" spans="1:28" s="2" customFormat="1" ht="15" customHeight="1">
      <c r="A23" s="88">
        <v>16</v>
      </c>
      <c r="B23" s="51" t="s">
        <v>236</v>
      </c>
      <c r="C23" s="52" t="s">
        <v>237</v>
      </c>
      <c r="D23" s="45"/>
      <c r="E23" s="45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  <c r="P23" s="48"/>
    </row>
    <row r="24" spans="1:28" s="2" customFormat="1" ht="15" customHeight="1">
      <c r="A24" s="88">
        <v>17</v>
      </c>
      <c r="B24" s="43" t="s">
        <v>238</v>
      </c>
      <c r="C24" s="44" t="s">
        <v>29</v>
      </c>
      <c r="D24" s="45"/>
      <c r="E24" s="45"/>
      <c r="F24" s="46">
        <f t="shared" si="1"/>
        <v>0</v>
      </c>
      <c r="G24" s="47" t="str">
        <f t="shared" si="2"/>
        <v>/</v>
      </c>
      <c r="H24" s="47" t="str">
        <f t="shared" si="3"/>
        <v/>
      </c>
      <c r="I24" s="46" t="str">
        <f t="shared" si="4"/>
        <v/>
      </c>
      <c r="J24" s="46" t="str">
        <f t="shared" si="5"/>
        <v/>
      </c>
      <c r="K24" s="46" t="str">
        <f t="shared" si="6"/>
        <v/>
      </c>
      <c r="L24" s="46" t="str">
        <f t="shared" si="7"/>
        <v>ไม่ผ่าน</v>
      </c>
      <c r="M24" s="48"/>
      <c r="N24" s="48"/>
      <c r="O24" s="48"/>
      <c r="P24" s="48"/>
    </row>
    <row r="25" spans="1:28" s="2" customFormat="1" ht="15" customHeight="1">
      <c r="A25" s="88">
        <v>18</v>
      </c>
      <c r="B25" s="43" t="s">
        <v>57</v>
      </c>
      <c r="C25" s="44" t="s">
        <v>239</v>
      </c>
      <c r="D25" s="45"/>
      <c r="E25" s="45"/>
      <c r="F25" s="46">
        <f t="shared" si="1"/>
        <v>0</v>
      </c>
      <c r="G25" s="47" t="str">
        <f t="shared" si="2"/>
        <v>/</v>
      </c>
      <c r="H25" s="47" t="str">
        <f t="shared" si="3"/>
        <v/>
      </c>
      <c r="I25" s="46" t="str">
        <f t="shared" si="4"/>
        <v/>
      </c>
      <c r="J25" s="46" t="str">
        <f t="shared" si="5"/>
        <v/>
      </c>
      <c r="K25" s="46" t="str">
        <f t="shared" si="6"/>
        <v/>
      </c>
      <c r="L25" s="46" t="str">
        <f t="shared" si="7"/>
        <v>ไม่ผ่าน</v>
      </c>
      <c r="M25" s="48"/>
      <c r="N25" s="48"/>
      <c r="O25" s="48"/>
      <c r="P25" s="48"/>
    </row>
    <row r="26" spans="1:28" s="2" customFormat="1" ht="15" customHeight="1">
      <c r="A26" s="88">
        <v>19</v>
      </c>
      <c r="B26" s="43" t="s">
        <v>66</v>
      </c>
      <c r="C26" s="44" t="s">
        <v>49</v>
      </c>
      <c r="D26" s="45"/>
      <c r="E26" s="45"/>
      <c r="F26" s="46">
        <f t="shared" si="1"/>
        <v>0</v>
      </c>
      <c r="G26" s="47" t="str">
        <f t="shared" si="2"/>
        <v>/</v>
      </c>
      <c r="H26" s="47" t="str">
        <f t="shared" si="3"/>
        <v/>
      </c>
      <c r="I26" s="46" t="str">
        <f t="shared" si="4"/>
        <v/>
      </c>
      <c r="J26" s="46" t="str">
        <f t="shared" si="5"/>
        <v/>
      </c>
      <c r="K26" s="46" t="str">
        <f t="shared" si="6"/>
        <v/>
      </c>
      <c r="L26" s="46" t="str">
        <f t="shared" si="7"/>
        <v>ไม่ผ่าน</v>
      </c>
      <c r="M26" s="48"/>
      <c r="N26" s="48"/>
      <c r="O26" s="48"/>
      <c r="P26" s="48"/>
    </row>
    <row r="27" spans="1:28" s="2" customFormat="1" ht="15" customHeight="1">
      <c r="A27" s="88">
        <v>20</v>
      </c>
      <c r="B27" s="43" t="s">
        <v>26</v>
      </c>
      <c r="C27" s="44" t="s">
        <v>240</v>
      </c>
      <c r="D27" s="45"/>
      <c r="E27" s="45"/>
      <c r="F27" s="46">
        <f t="shared" si="1"/>
        <v>0</v>
      </c>
      <c r="G27" s="47" t="str">
        <f t="shared" si="2"/>
        <v>/</v>
      </c>
      <c r="H27" s="47" t="str">
        <f t="shared" si="3"/>
        <v/>
      </c>
      <c r="I27" s="46" t="str">
        <f t="shared" si="4"/>
        <v/>
      </c>
      <c r="J27" s="46" t="str">
        <f t="shared" si="5"/>
        <v/>
      </c>
      <c r="K27" s="46" t="str">
        <f t="shared" si="6"/>
        <v/>
      </c>
      <c r="L27" s="46" t="str">
        <f t="shared" si="7"/>
        <v>ไม่ผ่าน</v>
      </c>
      <c r="M27" s="48"/>
      <c r="N27" s="48"/>
      <c r="O27" s="48"/>
      <c r="P27" s="48"/>
    </row>
    <row r="28" spans="1:28" s="2" customFormat="1" ht="15" customHeight="1">
      <c r="A28" s="88">
        <v>21</v>
      </c>
      <c r="B28" s="43" t="s">
        <v>241</v>
      </c>
      <c r="C28" s="44" t="s">
        <v>242</v>
      </c>
      <c r="D28" s="45"/>
      <c r="E28" s="45"/>
      <c r="F28" s="46">
        <f t="shared" si="1"/>
        <v>0</v>
      </c>
      <c r="G28" s="47" t="str">
        <f t="shared" si="2"/>
        <v>/</v>
      </c>
      <c r="H28" s="47" t="str">
        <f t="shared" si="3"/>
        <v/>
      </c>
      <c r="I28" s="46" t="str">
        <f t="shared" si="4"/>
        <v/>
      </c>
      <c r="J28" s="46" t="str">
        <f t="shared" si="5"/>
        <v/>
      </c>
      <c r="K28" s="46" t="str">
        <f t="shared" si="6"/>
        <v/>
      </c>
      <c r="L28" s="46" t="str">
        <f t="shared" si="7"/>
        <v>ไม่ผ่าน</v>
      </c>
      <c r="M28" s="48"/>
      <c r="N28" s="48"/>
      <c r="O28" s="48"/>
      <c r="P28" s="48"/>
    </row>
    <row r="29" spans="1:28" s="2" customFormat="1" ht="15" customHeight="1">
      <c r="A29" s="88">
        <v>22</v>
      </c>
      <c r="B29" s="43" t="s">
        <v>243</v>
      </c>
      <c r="C29" s="44" t="s">
        <v>244</v>
      </c>
      <c r="D29" s="45"/>
      <c r="E29" s="45"/>
      <c r="F29" s="46">
        <f t="shared" si="1"/>
        <v>0</v>
      </c>
      <c r="G29" s="47" t="str">
        <f t="shared" si="2"/>
        <v>/</v>
      </c>
      <c r="H29" s="47" t="str">
        <f t="shared" si="3"/>
        <v/>
      </c>
      <c r="I29" s="46" t="str">
        <f t="shared" si="4"/>
        <v/>
      </c>
      <c r="J29" s="46" t="str">
        <f t="shared" si="5"/>
        <v/>
      </c>
      <c r="K29" s="46" t="str">
        <f t="shared" si="6"/>
        <v/>
      </c>
      <c r="L29" s="46" t="str">
        <f t="shared" si="7"/>
        <v>ไม่ผ่าน</v>
      </c>
      <c r="M29" s="48"/>
      <c r="N29" s="48"/>
      <c r="O29" s="48"/>
      <c r="P29" s="48"/>
    </row>
    <row r="30" spans="1:28" s="2" customFormat="1" ht="15" customHeight="1">
      <c r="A30" s="88">
        <v>23</v>
      </c>
      <c r="B30" s="43" t="s">
        <v>245</v>
      </c>
      <c r="C30" s="44" t="s">
        <v>246</v>
      </c>
      <c r="D30" s="45"/>
      <c r="E30" s="45"/>
      <c r="F30" s="46">
        <f t="shared" si="1"/>
        <v>0</v>
      </c>
      <c r="G30" s="47" t="str">
        <f t="shared" si="2"/>
        <v>/</v>
      </c>
      <c r="H30" s="47" t="str">
        <f t="shared" si="3"/>
        <v/>
      </c>
      <c r="I30" s="46" t="str">
        <f t="shared" si="4"/>
        <v/>
      </c>
      <c r="J30" s="46" t="str">
        <f t="shared" si="5"/>
        <v/>
      </c>
      <c r="K30" s="46" t="str">
        <f t="shared" si="6"/>
        <v/>
      </c>
      <c r="L30" s="46" t="str">
        <f t="shared" si="7"/>
        <v>ไม่ผ่าน</v>
      </c>
      <c r="M30" s="48"/>
      <c r="N30" s="48"/>
      <c r="O30" s="48"/>
      <c r="P30" s="48"/>
    </row>
    <row r="31" spans="1:28" s="2" customFormat="1" ht="15" customHeight="1">
      <c r="A31" s="88">
        <v>24</v>
      </c>
      <c r="B31" s="43" t="s">
        <v>24</v>
      </c>
      <c r="C31" s="44" t="s">
        <v>247</v>
      </c>
      <c r="D31" s="45"/>
      <c r="E31" s="45"/>
      <c r="F31" s="46">
        <f t="shared" si="1"/>
        <v>0</v>
      </c>
      <c r="G31" s="47" t="str">
        <f t="shared" si="2"/>
        <v>/</v>
      </c>
      <c r="H31" s="47" t="str">
        <f t="shared" si="3"/>
        <v/>
      </c>
      <c r="I31" s="46" t="str">
        <f t="shared" si="4"/>
        <v/>
      </c>
      <c r="J31" s="46" t="str">
        <f t="shared" si="5"/>
        <v/>
      </c>
      <c r="K31" s="46" t="str">
        <f t="shared" si="6"/>
        <v/>
      </c>
      <c r="L31" s="46" t="str">
        <f t="shared" si="7"/>
        <v>ไม่ผ่าน</v>
      </c>
      <c r="M31" s="48"/>
      <c r="N31" s="48"/>
      <c r="O31" s="48"/>
      <c r="P31" s="48"/>
    </row>
    <row r="32" spans="1:28" s="2" customFormat="1" ht="15" customHeight="1">
      <c r="A32" s="88">
        <v>25</v>
      </c>
      <c r="B32" s="43" t="s">
        <v>248</v>
      </c>
      <c r="C32" s="44" t="s">
        <v>249</v>
      </c>
      <c r="D32" s="45"/>
      <c r="E32" s="45"/>
      <c r="F32" s="46">
        <f t="shared" si="1"/>
        <v>0</v>
      </c>
      <c r="G32" s="47" t="str">
        <f t="shared" si="2"/>
        <v>/</v>
      </c>
      <c r="H32" s="47" t="str">
        <f t="shared" si="3"/>
        <v/>
      </c>
      <c r="I32" s="46" t="str">
        <f t="shared" si="4"/>
        <v/>
      </c>
      <c r="J32" s="46" t="str">
        <f t="shared" si="5"/>
        <v/>
      </c>
      <c r="K32" s="46" t="str">
        <f t="shared" si="6"/>
        <v/>
      </c>
      <c r="L32" s="46" t="str">
        <f t="shared" si="7"/>
        <v>ไม่ผ่าน</v>
      </c>
      <c r="M32" s="48"/>
      <c r="N32" s="48"/>
      <c r="O32" s="48"/>
      <c r="P32" s="48"/>
    </row>
    <row r="33" spans="1:16" s="2" customFormat="1" ht="15" customHeight="1">
      <c r="A33" s="88">
        <v>26</v>
      </c>
      <c r="B33" s="43" t="s">
        <v>250</v>
      </c>
      <c r="C33" s="44" t="s">
        <v>251</v>
      </c>
      <c r="D33" s="45"/>
      <c r="E33" s="45"/>
      <c r="F33" s="46">
        <f t="shared" si="1"/>
        <v>0</v>
      </c>
      <c r="G33" s="47" t="str">
        <f t="shared" si="2"/>
        <v>/</v>
      </c>
      <c r="H33" s="47" t="str">
        <f t="shared" si="3"/>
        <v/>
      </c>
      <c r="I33" s="46" t="str">
        <f t="shared" si="4"/>
        <v/>
      </c>
      <c r="J33" s="46" t="str">
        <f t="shared" si="5"/>
        <v/>
      </c>
      <c r="K33" s="46" t="str">
        <f t="shared" si="6"/>
        <v/>
      </c>
      <c r="L33" s="46" t="str">
        <f t="shared" si="7"/>
        <v>ไม่ผ่าน</v>
      </c>
      <c r="M33" s="48"/>
      <c r="N33" s="48"/>
      <c r="O33" s="48"/>
      <c r="P33" s="48"/>
    </row>
    <row r="34" spans="1:16" s="2" customFormat="1" ht="15" customHeight="1">
      <c r="A34" s="88">
        <v>27</v>
      </c>
      <c r="B34" s="51" t="s">
        <v>252</v>
      </c>
      <c r="C34" s="52" t="s">
        <v>253</v>
      </c>
      <c r="D34" s="45"/>
      <c r="E34" s="45"/>
      <c r="F34" s="46">
        <f t="shared" si="1"/>
        <v>0</v>
      </c>
      <c r="G34" s="47" t="str">
        <f t="shared" si="2"/>
        <v>/</v>
      </c>
      <c r="H34" s="47" t="str">
        <f t="shared" si="3"/>
        <v/>
      </c>
      <c r="I34" s="46" t="str">
        <f t="shared" si="4"/>
        <v/>
      </c>
      <c r="J34" s="46" t="str">
        <f t="shared" si="5"/>
        <v/>
      </c>
      <c r="K34" s="46" t="str">
        <f t="shared" si="6"/>
        <v/>
      </c>
      <c r="L34" s="46" t="str">
        <f t="shared" si="7"/>
        <v>ไม่ผ่าน</v>
      </c>
      <c r="M34" s="48"/>
      <c r="N34" s="48"/>
      <c r="O34" s="48"/>
      <c r="P34" s="48"/>
    </row>
    <row r="35" spans="1:16" s="2" customFormat="1" ht="15" customHeight="1">
      <c r="A35" s="88">
        <v>28</v>
      </c>
      <c r="B35" s="53" t="s">
        <v>254</v>
      </c>
      <c r="C35" s="54" t="s">
        <v>255</v>
      </c>
      <c r="D35" s="45"/>
      <c r="E35" s="45"/>
      <c r="F35" s="46">
        <f t="shared" si="1"/>
        <v>0</v>
      </c>
      <c r="G35" s="47" t="str">
        <f t="shared" si="2"/>
        <v>/</v>
      </c>
      <c r="H35" s="47" t="str">
        <f t="shared" si="3"/>
        <v/>
      </c>
      <c r="I35" s="46" t="str">
        <f t="shared" si="4"/>
        <v/>
      </c>
      <c r="J35" s="46" t="str">
        <f t="shared" si="5"/>
        <v/>
      </c>
      <c r="K35" s="46" t="str">
        <f t="shared" si="6"/>
        <v/>
      </c>
      <c r="L35" s="46" t="str">
        <f t="shared" si="7"/>
        <v>ไม่ผ่าน</v>
      </c>
      <c r="M35" s="48"/>
      <c r="N35" s="48"/>
      <c r="O35" s="48"/>
      <c r="P35" s="48"/>
    </row>
    <row r="36" spans="1:16" s="2" customFormat="1" ht="15" customHeight="1">
      <c r="A36" s="88">
        <v>29</v>
      </c>
      <c r="B36" s="53" t="s">
        <v>41</v>
      </c>
      <c r="C36" s="54" t="s">
        <v>256</v>
      </c>
      <c r="D36" s="45"/>
      <c r="E36" s="45"/>
      <c r="F36" s="46">
        <f t="shared" si="1"/>
        <v>0</v>
      </c>
      <c r="G36" s="47" t="str">
        <f t="shared" si="2"/>
        <v>/</v>
      </c>
      <c r="H36" s="47" t="str">
        <f t="shared" si="3"/>
        <v/>
      </c>
      <c r="I36" s="46" t="str">
        <f t="shared" si="4"/>
        <v/>
      </c>
      <c r="J36" s="46" t="str">
        <f t="shared" si="5"/>
        <v/>
      </c>
      <c r="K36" s="46" t="str">
        <f t="shared" si="6"/>
        <v/>
      </c>
      <c r="L36" s="46" t="str">
        <f t="shared" si="7"/>
        <v>ไม่ผ่าน</v>
      </c>
      <c r="M36" s="48"/>
      <c r="N36" s="48"/>
      <c r="O36" s="48"/>
      <c r="P36" s="48"/>
    </row>
    <row r="37" spans="1:16" s="2" customFormat="1" ht="15" customHeight="1">
      <c r="A37" s="88">
        <v>30</v>
      </c>
      <c r="B37" s="53" t="s">
        <v>257</v>
      </c>
      <c r="C37" s="54" t="s">
        <v>258</v>
      </c>
      <c r="D37" s="45"/>
      <c r="E37" s="45"/>
      <c r="F37" s="46">
        <f t="shared" si="1"/>
        <v>0</v>
      </c>
      <c r="G37" s="47" t="str">
        <f t="shared" si="2"/>
        <v>/</v>
      </c>
      <c r="H37" s="47" t="str">
        <f t="shared" si="3"/>
        <v/>
      </c>
      <c r="I37" s="46" t="str">
        <f t="shared" si="4"/>
        <v/>
      </c>
      <c r="J37" s="46" t="str">
        <f t="shared" si="5"/>
        <v/>
      </c>
      <c r="K37" s="46" t="str">
        <f t="shared" si="6"/>
        <v/>
      </c>
      <c r="L37" s="46" t="str">
        <f t="shared" si="7"/>
        <v>ไม่ผ่าน</v>
      </c>
      <c r="M37" s="48"/>
      <c r="N37" s="48"/>
      <c r="O37" s="48"/>
      <c r="P37" s="48"/>
    </row>
    <row r="38" spans="1:16" s="2" customFormat="1" ht="15" customHeight="1">
      <c r="A38" s="88">
        <v>31</v>
      </c>
      <c r="B38" s="43" t="s">
        <v>259</v>
      </c>
      <c r="C38" s="44" t="s">
        <v>260</v>
      </c>
      <c r="D38" s="45"/>
      <c r="E38" s="45"/>
      <c r="F38" s="46">
        <f t="shared" si="1"/>
        <v>0</v>
      </c>
      <c r="G38" s="47" t="str">
        <f t="shared" si="2"/>
        <v>/</v>
      </c>
      <c r="H38" s="47" t="str">
        <f t="shared" si="3"/>
        <v/>
      </c>
      <c r="I38" s="46" t="str">
        <f t="shared" si="4"/>
        <v/>
      </c>
      <c r="J38" s="46" t="str">
        <f t="shared" si="5"/>
        <v/>
      </c>
      <c r="K38" s="46" t="str">
        <f t="shared" si="6"/>
        <v/>
      </c>
      <c r="L38" s="46" t="str">
        <f t="shared" si="7"/>
        <v>ไม่ผ่าน</v>
      </c>
      <c r="M38" s="48"/>
      <c r="N38" s="48"/>
      <c r="O38" s="48"/>
      <c r="P38" s="48"/>
    </row>
    <row r="39" spans="1:16" s="2" customFormat="1" ht="15" customHeight="1">
      <c r="A39" s="88">
        <v>32</v>
      </c>
      <c r="B39" s="43" t="s">
        <v>261</v>
      </c>
      <c r="C39" s="44" t="s">
        <v>262</v>
      </c>
      <c r="D39" s="45"/>
      <c r="E39" s="45"/>
      <c r="F39" s="46">
        <f t="shared" si="1"/>
        <v>0</v>
      </c>
      <c r="G39" s="47" t="str">
        <f t="shared" si="2"/>
        <v>/</v>
      </c>
      <c r="H39" s="47" t="str">
        <f t="shared" si="3"/>
        <v/>
      </c>
      <c r="I39" s="46" t="str">
        <f t="shared" si="4"/>
        <v/>
      </c>
      <c r="J39" s="46" t="str">
        <f t="shared" si="5"/>
        <v/>
      </c>
      <c r="K39" s="46" t="str">
        <f t="shared" si="6"/>
        <v/>
      </c>
      <c r="L39" s="46" t="str">
        <f t="shared" si="7"/>
        <v>ไม่ผ่าน</v>
      </c>
      <c r="M39" s="48"/>
      <c r="N39" s="48"/>
      <c r="O39" s="48"/>
      <c r="P39" s="48"/>
    </row>
    <row r="40" spans="1:16" s="3" customFormat="1" ht="18">
      <c r="A40" s="93"/>
      <c r="B40" s="55" t="s">
        <v>13</v>
      </c>
      <c r="C40" s="55"/>
      <c r="D40" s="56"/>
      <c r="E40" s="56"/>
      <c r="F40" s="57"/>
      <c r="G40" s="57"/>
      <c r="H40" s="47"/>
      <c r="I40" s="58" t="s">
        <v>693</v>
      </c>
      <c r="J40" s="58"/>
      <c r="K40" s="59">
        <f>COUNTIF(L8:L39,"ผ่าน")</f>
        <v>0</v>
      </c>
      <c r="L40" s="60"/>
      <c r="M40" s="61"/>
      <c r="N40" s="61"/>
      <c r="O40" s="61"/>
      <c r="P40" s="61"/>
    </row>
    <row r="41" spans="1:16" s="3" customFormat="1" ht="21">
      <c r="A41" s="94"/>
      <c r="B41" s="62" t="s">
        <v>14</v>
      </c>
      <c r="C41" s="62"/>
      <c r="D41" s="63"/>
      <c r="E41" s="63"/>
      <c r="F41" s="64"/>
      <c r="G41" s="65"/>
      <c r="H41" s="66"/>
      <c r="I41" s="67" t="s">
        <v>695</v>
      </c>
      <c r="J41" s="67"/>
      <c r="K41" s="68">
        <f>COUNTIF(L8:L39,"ไม่ผ่าน")</f>
        <v>32</v>
      </c>
      <c r="L41" s="69"/>
      <c r="M41" s="61"/>
      <c r="N41" s="61"/>
      <c r="O41" s="61"/>
      <c r="P41" s="61"/>
    </row>
    <row r="42" spans="1:16" ht="18">
      <c r="A42" s="95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29"/>
      <c r="N42" s="29"/>
      <c r="O42" s="29"/>
      <c r="P42" s="29"/>
    </row>
    <row r="43" spans="1:16" ht="18">
      <c r="A43" s="95"/>
      <c r="B43" s="70" t="s">
        <v>15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29"/>
      <c r="N43" s="29"/>
      <c r="O43" s="29"/>
      <c r="P43" s="29"/>
    </row>
    <row r="44" spans="1:16" ht="18">
      <c r="A44" s="95"/>
      <c r="B44" s="48"/>
      <c r="C44" s="48"/>
      <c r="D44" s="48"/>
      <c r="E44" s="48"/>
      <c r="F44" s="48" t="s">
        <v>16</v>
      </c>
      <c r="G44" s="48"/>
      <c r="H44" s="48"/>
      <c r="I44" s="48"/>
      <c r="J44" s="48"/>
      <c r="K44" s="48"/>
      <c r="L44" s="48"/>
      <c r="M44" s="29"/>
      <c r="N44" s="29"/>
      <c r="O44" s="29"/>
      <c r="P44" s="29"/>
    </row>
    <row r="45" spans="1:16" ht="18">
      <c r="A45" s="95"/>
      <c r="B45" s="48"/>
      <c r="C45" s="48"/>
      <c r="D45" s="48"/>
      <c r="E45" s="48"/>
      <c r="F45" s="48"/>
      <c r="G45" s="48" t="s">
        <v>31</v>
      </c>
      <c r="H45" s="48"/>
      <c r="I45" s="48"/>
      <c r="J45" s="48"/>
      <c r="K45" s="48"/>
      <c r="L45" s="48"/>
      <c r="M45" s="29"/>
      <c r="N45" s="29"/>
      <c r="O45" s="29"/>
      <c r="P45" s="29"/>
    </row>
    <row r="46" spans="1:16" ht="18">
      <c r="A46" s="95"/>
      <c r="B46" s="48"/>
      <c r="C46" s="48"/>
      <c r="D46" s="48"/>
      <c r="E46" s="48"/>
      <c r="F46" s="48"/>
      <c r="G46" s="48" t="s">
        <v>17</v>
      </c>
      <c r="H46" s="48"/>
      <c r="I46" s="48"/>
      <c r="J46" s="48"/>
      <c r="K46" s="48"/>
      <c r="L46" s="48"/>
      <c r="M46" s="29"/>
      <c r="N46" s="29"/>
      <c r="O46" s="29"/>
      <c r="P46" s="29"/>
    </row>
    <row r="47" spans="1:16">
      <c r="A47" s="29"/>
      <c r="B47" s="71"/>
      <c r="C47" s="7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>
      <c r="A48" s="29"/>
      <c r="B48" s="72" t="s">
        <v>683</v>
      </c>
      <c r="C48" s="73" t="s">
        <v>684</v>
      </c>
      <c r="D48" s="74"/>
      <c r="E48" s="75" t="s">
        <v>685</v>
      </c>
      <c r="F48" s="76"/>
      <c r="G48" s="75" t="s">
        <v>686</v>
      </c>
      <c r="H48" s="76"/>
      <c r="I48" s="29"/>
      <c r="J48" s="29"/>
      <c r="K48" s="29"/>
      <c r="L48" s="29"/>
      <c r="M48" s="29"/>
      <c r="N48" s="29"/>
      <c r="O48" s="29"/>
      <c r="P48" s="29"/>
    </row>
    <row r="49" spans="1:16">
      <c r="A49" s="29"/>
      <c r="B49" s="77"/>
      <c r="C49" s="78" t="s">
        <v>688</v>
      </c>
      <c r="D49" s="79"/>
      <c r="E49" s="80" t="s">
        <v>687</v>
      </c>
      <c r="F49" s="81"/>
      <c r="G49" s="82">
        <f>COUNTIF(K8:K39,"/")</f>
        <v>0</v>
      </c>
      <c r="H49" s="83"/>
      <c r="I49" s="29"/>
      <c r="J49" s="29"/>
      <c r="K49" s="29"/>
      <c r="L49" s="29"/>
      <c r="M49" s="29"/>
      <c r="N49" s="29"/>
      <c r="O49" s="29"/>
      <c r="P49" s="29"/>
    </row>
    <row r="50" spans="1:16">
      <c r="A50" s="29"/>
      <c r="B50" s="77"/>
      <c r="C50" s="78" t="s">
        <v>689</v>
      </c>
      <c r="D50" s="79"/>
      <c r="E50" s="80" t="s">
        <v>690</v>
      </c>
      <c r="F50" s="81"/>
      <c r="G50" s="82">
        <f>COUNTIF(J8:J39,"/")</f>
        <v>0</v>
      </c>
      <c r="H50" s="83"/>
      <c r="I50" s="29"/>
      <c r="J50" s="29"/>
      <c r="K50" s="29"/>
      <c r="L50" s="29"/>
      <c r="M50" s="29"/>
      <c r="N50" s="29"/>
      <c r="O50" s="29"/>
      <c r="P50" s="29"/>
    </row>
    <row r="51" spans="1:16">
      <c r="A51" s="29"/>
      <c r="B51" s="77"/>
      <c r="C51" s="78" t="s">
        <v>692</v>
      </c>
      <c r="D51" s="79"/>
      <c r="E51" s="80" t="s">
        <v>691</v>
      </c>
      <c r="F51" s="81"/>
      <c r="G51" s="82">
        <f>COUNTIF(I8:I39,"/")</f>
        <v>0</v>
      </c>
      <c r="H51" s="83"/>
      <c r="I51" s="29"/>
      <c r="J51" s="29"/>
      <c r="K51" s="29"/>
      <c r="L51" s="29"/>
      <c r="M51" s="29"/>
      <c r="N51" s="29"/>
      <c r="O51" s="29"/>
      <c r="P51" s="29"/>
    </row>
    <row r="52" spans="1:16">
      <c r="A52" s="29"/>
      <c r="B52" s="77"/>
      <c r="C52" s="78" t="s">
        <v>694</v>
      </c>
      <c r="D52" s="79"/>
      <c r="E52" s="80" t="s">
        <v>693</v>
      </c>
      <c r="F52" s="81"/>
      <c r="G52" s="82">
        <f>COUNTIF(H8:H39,"/")</f>
        <v>0</v>
      </c>
      <c r="H52" s="83"/>
      <c r="I52" s="29"/>
      <c r="J52" s="29"/>
      <c r="K52" s="29"/>
      <c r="L52" s="29"/>
      <c r="M52" s="29"/>
      <c r="N52" s="29"/>
      <c r="O52" s="29"/>
      <c r="P52" s="29"/>
    </row>
    <row r="53" spans="1:16">
      <c r="A53" s="29"/>
      <c r="B53" s="84"/>
      <c r="C53" s="78" t="s">
        <v>696</v>
      </c>
      <c r="D53" s="79"/>
      <c r="E53" s="80" t="s">
        <v>695</v>
      </c>
      <c r="F53" s="81"/>
      <c r="G53" s="82">
        <f>COUNTIF(G8:G39,"/")</f>
        <v>32</v>
      </c>
      <c r="H53" s="83"/>
      <c r="I53" s="29"/>
      <c r="J53" s="29"/>
      <c r="K53" s="29"/>
      <c r="L53" s="29"/>
      <c r="M53" s="29"/>
      <c r="N53" s="29"/>
      <c r="O53" s="29"/>
      <c r="P53" s="29"/>
    </row>
    <row r="54" spans="1:16">
      <c r="A54" s="29"/>
      <c r="B54" s="71"/>
      <c r="C54" s="7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>
      <c r="A55" s="29"/>
      <c r="B55" s="71"/>
      <c r="C55" s="7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>
      <c r="A56" s="29"/>
      <c r="B56" s="71"/>
      <c r="C56" s="71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16">
      <c r="A57" s="29"/>
      <c r="B57" s="71"/>
      <c r="C57" s="71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>
      <c r="A58" s="29"/>
      <c r="B58" s="71"/>
      <c r="C58" s="71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>
      <c r="A59" s="29"/>
      <c r="B59" s="71"/>
      <c r="C59" s="7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16">
      <c r="A60" s="29"/>
      <c r="B60" s="71"/>
      <c r="C60" s="7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>
      <c r="A61" s="29"/>
      <c r="B61" s="71"/>
      <c r="C61" s="7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>
      <c r="A62" s="29"/>
      <c r="B62" s="71"/>
      <c r="C62" s="7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>
      <c r="A63" s="29"/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>
      <c r="A64" s="29"/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>
      <c r="A65" s="29"/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>
      <c r="A66" s="29"/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>
      <c r="A67" s="29"/>
      <c r="B67" s="71"/>
      <c r="C67" s="7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>
      <c r="A68" s="29"/>
      <c r="B68" s="71"/>
      <c r="C68" s="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>
      <c r="A69" s="29"/>
      <c r="B69" s="71"/>
      <c r="C69" s="7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>
      <c r="A70" s="29"/>
      <c r="B70" s="71"/>
      <c r="C70" s="7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>
      <c r="A71" s="29"/>
      <c r="B71" s="71"/>
      <c r="C71" s="7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>
      <c r="A72" s="29"/>
      <c r="B72" s="71"/>
      <c r="C72" s="7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>
      <c r="A73" s="29"/>
      <c r="B73" s="71"/>
      <c r="C73" s="71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>
      <c r="A74" s="29"/>
      <c r="B74" s="71"/>
      <c r="C74" s="71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</row>
  </sheetData>
  <mergeCells count="40">
    <mergeCell ref="C53:D53"/>
    <mergeCell ref="E53:F53"/>
    <mergeCell ref="G53:H53"/>
    <mergeCell ref="I40:J40"/>
    <mergeCell ref="K40:L40"/>
    <mergeCell ref="I41:J41"/>
    <mergeCell ref="K41:L41"/>
    <mergeCell ref="B41:C41"/>
    <mergeCell ref="B40:C40"/>
    <mergeCell ref="B48:B53"/>
    <mergeCell ref="C48:D48"/>
    <mergeCell ref="E48:F48"/>
    <mergeCell ref="G48:H48"/>
    <mergeCell ref="C49:D49"/>
    <mergeCell ref="E49:F49"/>
    <mergeCell ref="G49:H49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52:D52"/>
    <mergeCell ref="E52:F52"/>
    <mergeCell ref="G52:H52"/>
    <mergeCell ref="C50:D50"/>
    <mergeCell ref="E50:F50"/>
    <mergeCell ref="G50:H50"/>
    <mergeCell ref="C51:D51"/>
    <mergeCell ref="E51:F51"/>
    <mergeCell ref="G51:H51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0"/>
  <sheetViews>
    <sheetView zoomScale="30" zoomScaleNormal="30" zoomScalePageLayoutView="110" workbookViewId="0">
      <selection activeCell="S6" sqref="A5:S70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9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9" ht="20.399999999999999">
      <c r="A2" s="20" t="s">
        <v>264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9" ht="20.399999999999999">
      <c r="A3" s="20" t="s">
        <v>681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9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</row>
    <row r="5" spans="1:19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  <c r="Q5" s="29"/>
      <c r="R5" s="29"/>
      <c r="S5" s="29"/>
    </row>
    <row r="6" spans="1:19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  <c r="Q6" s="29"/>
      <c r="R6" s="29"/>
      <c r="S6" s="29"/>
    </row>
    <row r="7" spans="1:19" ht="66.599999999999994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  <c r="Q7" s="29"/>
      <c r="R7" s="29"/>
      <c r="S7" s="29"/>
    </row>
    <row r="8" spans="1:19" s="2" customFormat="1" ht="15" customHeight="1">
      <c r="A8" s="88">
        <v>1</v>
      </c>
      <c r="B8" s="96" t="s">
        <v>272</v>
      </c>
      <c r="C8" s="96" t="s">
        <v>273</v>
      </c>
      <c r="D8" s="45"/>
      <c r="E8" s="45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  <c r="R8" s="48"/>
      <c r="S8" s="48"/>
    </row>
    <row r="9" spans="1:19" s="2" customFormat="1" ht="15" customHeight="1">
      <c r="A9" s="88">
        <v>2</v>
      </c>
      <c r="B9" s="89" t="s">
        <v>274</v>
      </c>
      <c r="C9" s="89" t="s">
        <v>275</v>
      </c>
      <c r="D9" s="45"/>
      <c r="E9" s="45"/>
      <c r="F9" s="46">
        <f t="shared" ref="F9:F44" si="1">D9+E9</f>
        <v>0</v>
      </c>
      <c r="G9" s="47" t="str">
        <f t="shared" ref="G9:G44" si="2">IF(F9&lt;=12.5,"/","")</f>
        <v>/</v>
      </c>
      <c r="H9" s="47" t="str">
        <f t="shared" ref="H9:H44" si="3">IF(AND(F9&gt;12.5,F9&lt;=14),"/","")</f>
        <v/>
      </c>
      <c r="I9" s="46" t="str">
        <f t="shared" ref="I9:I44" si="4">IF(AND(F9&gt;14,F9&lt;=17),"/","")</f>
        <v/>
      </c>
      <c r="J9" s="46" t="str">
        <f t="shared" ref="J9:J44" si="5">IF(AND(F9&gt;17,F9&lt;=19),"/","")</f>
        <v/>
      </c>
      <c r="K9" s="46" t="str">
        <f t="shared" ref="K9:K44" si="6">IF(AND(F9&gt;19,F9&lt;=25),"/","")</f>
        <v/>
      </c>
      <c r="L9" s="46" t="str">
        <f t="shared" ref="L9:L44" si="7">IF(F9&gt;=15,"ผ่าน","ไม่ผ่าน")</f>
        <v>ไม่ผ่าน</v>
      </c>
      <c r="M9" s="48"/>
      <c r="N9" s="48"/>
      <c r="O9" s="48"/>
      <c r="P9" s="48"/>
      <c r="Q9" s="48"/>
      <c r="R9" s="48"/>
      <c r="S9" s="48"/>
    </row>
    <row r="10" spans="1:19" s="2" customFormat="1" ht="15" customHeight="1">
      <c r="A10" s="88">
        <v>3</v>
      </c>
      <c r="B10" s="91" t="s">
        <v>55</v>
      </c>
      <c r="C10" s="91" t="s">
        <v>276</v>
      </c>
      <c r="D10" s="45"/>
      <c r="E10" s="45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  <c r="P10" s="48"/>
      <c r="Q10" s="48"/>
      <c r="R10" s="48"/>
      <c r="S10" s="48"/>
    </row>
    <row r="11" spans="1:19" s="2" customFormat="1" ht="15" customHeight="1">
      <c r="A11" s="88">
        <v>4</v>
      </c>
      <c r="B11" s="89" t="s">
        <v>277</v>
      </c>
      <c r="C11" s="89" t="s">
        <v>278</v>
      </c>
      <c r="D11" s="45"/>
      <c r="E11" s="45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  <c r="P11" s="48"/>
      <c r="Q11" s="48"/>
      <c r="R11" s="48"/>
      <c r="S11" s="48"/>
    </row>
    <row r="12" spans="1:19" s="2" customFormat="1" ht="15" customHeight="1">
      <c r="A12" s="88">
        <v>5</v>
      </c>
      <c r="B12" s="89" t="s">
        <v>279</v>
      </c>
      <c r="C12" s="89" t="s">
        <v>280</v>
      </c>
      <c r="D12" s="45"/>
      <c r="E12" s="45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  <c r="P12" s="48"/>
      <c r="Q12" s="48"/>
      <c r="R12" s="48"/>
      <c r="S12" s="48"/>
    </row>
    <row r="13" spans="1:19" s="2" customFormat="1" ht="15" customHeight="1">
      <c r="A13" s="88">
        <v>6</v>
      </c>
      <c r="B13" s="89" t="s">
        <v>281</v>
      </c>
      <c r="C13" s="89" t="s">
        <v>282</v>
      </c>
      <c r="D13" s="45"/>
      <c r="E13" s="45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  <c r="P13" s="48"/>
      <c r="Q13" s="48"/>
      <c r="R13" s="48"/>
      <c r="S13" s="48"/>
    </row>
    <row r="14" spans="1:19" s="2" customFormat="1" ht="15" customHeight="1">
      <c r="A14" s="88">
        <v>7</v>
      </c>
      <c r="B14" s="89" t="s">
        <v>54</v>
      </c>
      <c r="C14" s="89" t="s">
        <v>283</v>
      </c>
      <c r="D14" s="45"/>
      <c r="E14" s="45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  <c r="P14" s="48"/>
      <c r="Q14" s="48"/>
      <c r="R14" s="48"/>
      <c r="S14" s="48"/>
    </row>
    <row r="15" spans="1:19" s="2" customFormat="1" ht="15" customHeight="1">
      <c r="A15" s="88">
        <v>8</v>
      </c>
      <c r="B15" s="89" t="s">
        <v>284</v>
      </c>
      <c r="C15" s="89" t="s">
        <v>285</v>
      </c>
      <c r="D15" s="45"/>
      <c r="E15" s="45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  <c r="P15" s="48"/>
      <c r="Q15" s="48"/>
      <c r="R15" s="48"/>
      <c r="S15" s="48"/>
    </row>
    <row r="16" spans="1:19" s="2" customFormat="1" ht="15" customHeight="1">
      <c r="A16" s="88">
        <v>9</v>
      </c>
      <c r="B16" s="89" t="s">
        <v>286</v>
      </c>
      <c r="C16" s="89" t="s">
        <v>38</v>
      </c>
      <c r="D16" s="45"/>
      <c r="E16" s="45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  <c r="P16" s="48"/>
      <c r="Q16" s="48"/>
      <c r="R16" s="48"/>
      <c r="S16" s="48"/>
    </row>
    <row r="17" spans="1:28" s="2" customFormat="1" ht="15" customHeight="1">
      <c r="A17" s="88">
        <v>10</v>
      </c>
      <c r="B17" s="91" t="s">
        <v>287</v>
      </c>
      <c r="C17" s="91" t="s">
        <v>288</v>
      </c>
      <c r="D17" s="49"/>
      <c r="E17" s="49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  <c r="P17" s="48"/>
      <c r="Q17" s="48"/>
      <c r="R17" s="48"/>
      <c r="S17" s="48"/>
    </row>
    <row r="18" spans="1:28" s="2" customFormat="1" ht="15" customHeight="1">
      <c r="A18" s="88">
        <v>11</v>
      </c>
      <c r="B18" s="91" t="s">
        <v>289</v>
      </c>
      <c r="C18" s="91" t="s">
        <v>256</v>
      </c>
      <c r="D18" s="49"/>
      <c r="E18" s="49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  <c r="P18" s="48"/>
      <c r="Q18" s="48"/>
      <c r="R18" s="48"/>
      <c r="S18" s="48"/>
    </row>
    <row r="19" spans="1:28" s="2" customFormat="1" ht="15" customHeight="1">
      <c r="A19" s="88">
        <v>12</v>
      </c>
      <c r="B19" s="89" t="s">
        <v>290</v>
      </c>
      <c r="C19" s="89" t="s">
        <v>291</v>
      </c>
      <c r="D19" s="45"/>
      <c r="E19" s="45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  <c r="P19" s="48"/>
      <c r="Q19" s="48"/>
      <c r="R19" s="48"/>
      <c r="S19" s="48"/>
    </row>
    <row r="20" spans="1:28" s="2" customFormat="1" ht="14.25" customHeight="1">
      <c r="A20" s="88">
        <v>13</v>
      </c>
      <c r="B20" s="89" t="s">
        <v>292</v>
      </c>
      <c r="C20" s="89" t="s">
        <v>158</v>
      </c>
      <c r="D20" s="45"/>
      <c r="E20" s="45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0"/>
      <c r="Q20" s="4"/>
      <c r="R20" s="4"/>
      <c r="S20" s="90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89" t="s">
        <v>293</v>
      </c>
      <c r="C21" s="89" t="s">
        <v>294</v>
      </c>
      <c r="D21" s="45"/>
      <c r="E21" s="45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  <c r="P21" s="48"/>
      <c r="Q21" s="48"/>
      <c r="R21" s="48"/>
      <c r="S21" s="48"/>
    </row>
    <row r="22" spans="1:28" s="2" customFormat="1" ht="15" customHeight="1">
      <c r="A22" s="88">
        <v>15</v>
      </c>
      <c r="B22" s="89" t="s">
        <v>295</v>
      </c>
      <c r="C22" s="89" t="s">
        <v>296</v>
      </c>
      <c r="D22" s="45"/>
      <c r="E22" s="45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  <c r="P22" s="48"/>
      <c r="Q22" s="48"/>
      <c r="R22" s="48"/>
      <c r="S22" s="48"/>
    </row>
    <row r="23" spans="1:28" s="2" customFormat="1" ht="15" customHeight="1">
      <c r="A23" s="88">
        <v>16</v>
      </c>
      <c r="B23" s="89" t="s">
        <v>297</v>
      </c>
      <c r="C23" s="89" t="s">
        <v>298</v>
      </c>
      <c r="D23" s="45"/>
      <c r="E23" s="45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  <c r="P23" s="48"/>
      <c r="Q23" s="48"/>
      <c r="R23" s="48"/>
      <c r="S23" s="48"/>
    </row>
    <row r="24" spans="1:28" s="2" customFormat="1" ht="15" customHeight="1">
      <c r="A24" s="88">
        <v>17</v>
      </c>
      <c r="B24" s="89" t="s">
        <v>57</v>
      </c>
      <c r="C24" s="89" t="s">
        <v>299</v>
      </c>
      <c r="D24" s="45"/>
      <c r="E24" s="45"/>
      <c r="F24" s="46">
        <f t="shared" si="1"/>
        <v>0</v>
      </c>
      <c r="G24" s="47" t="str">
        <f t="shared" si="2"/>
        <v>/</v>
      </c>
      <c r="H24" s="47" t="str">
        <f t="shared" si="3"/>
        <v/>
      </c>
      <c r="I24" s="46" t="str">
        <f t="shared" si="4"/>
        <v/>
      </c>
      <c r="J24" s="46" t="str">
        <f t="shared" si="5"/>
        <v/>
      </c>
      <c r="K24" s="46" t="str">
        <f t="shared" si="6"/>
        <v/>
      </c>
      <c r="L24" s="46" t="str">
        <f t="shared" si="7"/>
        <v>ไม่ผ่าน</v>
      </c>
      <c r="M24" s="48"/>
      <c r="N24" s="48"/>
      <c r="O24" s="48"/>
      <c r="P24" s="48"/>
      <c r="Q24" s="48"/>
      <c r="R24" s="48"/>
      <c r="S24" s="48"/>
    </row>
    <row r="25" spans="1:28" s="2" customFormat="1" ht="15" customHeight="1">
      <c r="A25" s="88">
        <v>18</v>
      </c>
      <c r="B25" s="91" t="s">
        <v>300</v>
      </c>
      <c r="C25" s="91" t="s">
        <v>74</v>
      </c>
      <c r="D25" s="45"/>
      <c r="E25" s="45"/>
      <c r="F25" s="46">
        <f t="shared" si="1"/>
        <v>0</v>
      </c>
      <c r="G25" s="47" t="str">
        <f t="shared" si="2"/>
        <v>/</v>
      </c>
      <c r="H25" s="47" t="str">
        <f t="shared" si="3"/>
        <v/>
      </c>
      <c r="I25" s="46" t="str">
        <f t="shared" si="4"/>
        <v/>
      </c>
      <c r="J25" s="46" t="str">
        <f t="shared" si="5"/>
        <v/>
      </c>
      <c r="K25" s="46" t="str">
        <f t="shared" si="6"/>
        <v/>
      </c>
      <c r="L25" s="46" t="str">
        <f t="shared" si="7"/>
        <v>ไม่ผ่าน</v>
      </c>
      <c r="M25" s="48"/>
      <c r="N25" s="48"/>
      <c r="O25" s="48"/>
      <c r="P25" s="48"/>
      <c r="Q25" s="48"/>
      <c r="R25" s="48"/>
      <c r="S25" s="48"/>
    </row>
    <row r="26" spans="1:28" s="2" customFormat="1" ht="15" customHeight="1">
      <c r="A26" s="88">
        <v>19</v>
      </c>
      <c r="B26" s="89" t="s">
        <v>301</v>
      </c>
      <c r="C26" s="89" t="s">
        <v>302</v>
      </c>
      <c r="D26" s="45"/>
      <c r="E26" s="45"/>
      <c r="F26" s="46">
        <f t="shared" si="1"/>
        <v>0</v>
      </c>
      <c r="G26" s="47" t="str">
        <f t="shared" si="2"/>
        <v>/</v>
      </c>
      <c r="H26" s="47" t="str">
        <f t="shared" si="3"/>
        <v/>
      </c>
      <c r="I26" s="46" t="str">
        <f t="shared" si="4"/>
        <v/>
      </c>
      <c r="J26" s="46" t="str">
        <f t="shared" si="5"/>
        <v/>
      </c>
      <c r="K26" s="46" t="str">
        <f t="shared" si="6"/>
        <v/>
      </c>
      <c r="L26" s="46" t="str">
        <f t="shared" si="7"/>
        <v>ไม่ผ่าน</v>
      </c>
      <c r="M26" s="48"/>
      <c r="N26" s="48"/>
      <c r="O26" s="48"/>
      <c r="P26" s="48"/>
      <c r="Q26" s="48"/>
      <c r="R26" s="48"/>
      <c r="S26" s="48"/>
    </row>
    <row r="27" spans="1:28" s="2" customFormat="1" ht="15" customHeight="1">
      <c r="A27" s="88">
        <v>20</v>
      </c>
      <c r="B27" s="89" t="s">
        <v>303</v>
      </c>
      <c r="C27" s="89" t="s">
        <v>304</v>
      </c>
      <c r="D27" s="45"/>
      <c r="E27" s="45"/>
      <c r="F27" s="46">
        <f t="shared" si="1"/>
        <v>0</v>
      </c>
      <c r="G27" s="47" t="str">
        <f t="shared" si="2"/>
        <v>/</v>
      </c>
      <c r="H27" s="47" t="str">
        <f t="shared" si="3"/>
        <v/>
      </c>
      <c r="I27" s="46" t="str">
        <f t="shared" si="4"/>
        <v/>
      </c>
      <c r="J27" s="46" t="str">
        <f t="shared" si="5"/>
        <v/>
      </c>
      <c r="K27" s="46" t="str">
        <f t="shared" si="6"/>
        <v/>
      </c>
      <c r="L27" s="46" t="str">
        <f t="shared" si="7"/>
        <v>ไม่ผ่าน</v>
      </c>
      <c r="M27" s="48"/>
      <c r="N27" s="48"/>
      <c r="O27" s="48"/>
      <c r="P27" s="48"/>
      <c r="Q27" s="48"/>
      <c r="R27" s="48"/>
      <c r="S27" s="48"/>
    </row>
    <row r="28" spans="1:28" s="2" customFormat="1" ht="15" customHeight="1">
      <c r="A28" s="88">
        <v>21</v>
      </c>
      <c r="B28" s="89" t="s">
        <v>305</v>
      </c>
      <c r="C28" s="89" t="s">
        <v>306</v>
      </c>
      <c r="D28" s="45"/>
      <c r="E28" s="45"/>
      <c r="F28" s="46">
        <f t="shared" si="1"/>
        <v>0</v>
      </c>
      <c r="G28" s="47" t="str">
        <f t="shared" si="2"/>
        <v>/</v>
      </c>
      <c r="H28" s="47" t="str">
        <f t="shared" si="3"/>
        <v/>
      </c>
      <c r="I28" s="46" t="str">
        <f t="shared" si="4"/>
        <v/>
      </c>
      <c r="J28" s="46" t="str">
        <f t="shared" si="5"/>
        <v/>
      </c>
      <c r="K28" s="46" t="str">
        <f t="shared" si="6"/>
        <v/>
      </c>
      <c r="L28" s="46" t="str">
        <f t="shared" si="7"/>
        <v>ไม่ผ่าน</v>
      </c>
      <c r="M28" s="48"/>
      <c r="N28" s="48"/>
      <c r="O28" s="48"/>
      <c r="P28" s="48"/>
      <c r="Q28" s="48"/>
      <c r="R28" s="48"/>
      <c r="S28" s="48"/>
    </row>
    <row r="29" spans="1:28" s="2" customFormat="1" ht="15" customHeight="1">
      <c r="A29" s="88">
        <v>22</v>
      </c>
      <c r="B29" s="89" t="s">
        <v>307</v>
      </c>
      <c r="C29" s="89" t="s">
        <v>308</v>
      </c>
      <c r="D29" s="45"/>
      <c r="E29" s="45"/>
      <c r="F29" s="46">
        <f t="shared" si="1"/>
        <v>0</v>
      </c>
      <c r="G29" s="47" t="str">
        <f t="shared" si="2"/>
        <v>/</v>
      </c>
      <c r="H29" s="47" t="str">
        <f t="shared" si="3"/>
        <v/>
      </c>
      <c r="I29" s="46" t="str">
        <f t="shared" si="4"/>
        <v/>
      </c>
      <c r="J29" s="46" t="str">
        <f t="shared" si="5"/>
        <v/>
      </c>
      <c r="K29" s="46" t="str">
        <f t="shared" si="6"/>
        <v/>
      </c>
      <c r="L29" s="46" t="str">
        <f t="shared" si="7"/>
        <v>ไม่ผ่าน</v>
      </c>
      <c r="M29" s="48"/>
      <c r="N29" s="48"/>
      <c r="O29" s="48"/>
      <c r="P29" s="48"/>
      <c r="Q29" s="48"/>
      <c r="R29" s="48"/>
      <c r="S29" s="48"/>
    </row>
    <row r="30" spans="1:28" s="2" customFormat="1" ht="15" customHeight="1">
      <c r="A30" s="88">
        <v>23</v>
      </c>
      <c r="B30" s="89" t="s">
        <v>309</v>
      </c>
      <c r="C30" s="89" t="s">
        <v>310</v>
      </c>
      <c r="D30" s="45"/>
      <c r="E30" s="45"/>
      <c r="F30" s="46">
        <f t="shared" si="1"/>
        <v>0</v>
      </c>
      <c r="G30" s="47" t="str">
        <f t="shared" si="2"/>
        <v>/</v>
      </c>
      <c r="H30" s="47" t="str">
        <f t="shared" si="3"/>
        <v/>
      </c>
      <c r="I30" s="46" t="str">
        <f t="shared" si="4"/>
        <v/>
      </c>
      <c r="J30" s="46" t="str">
        <f t="shared" si="5"/>
        <v/>
      </c>
      <c r="K30" s="46" t="str">
        <f t="shared" si="6"/>
        <v/>
      </c>
      <c r="L30" s="46" t="str">
        <f t="shared" si="7"/>
        <v>ไม่ผ่าน</v>
      </c>
      <c r="M30" s="48"/>
      <c r="N30" s="48"/>
      <c r="O30" s="48"/>
      <c r="P30" s="48"/>
      <c r="Q30" s="48"/>
      <c r="R30" s="48"/>
      <c r="S30" s="48"/>
    </row>
    <row r="31" spans="1:28" s="2" customFormat="1" ht="15" customHeight="1">
      <c r="A31" s="88">
        <v>24</v>
      </c>
      <c r="B31" s="89" t="s">
        <v>311</v>
      </c>
      <c r="C31" s="89" t="s">
        <v>312</v>
      </c>
      <c r="D31" s="45"/>
      <c r="E31" s="45"/>
      <c r="F31" s="46">
        <f t="shared" si="1"/>
        <v>0</v>
      </c>
      <c r="G31" s="47" t="str">
        <f t="shared" si="2"/>
        <v>/</v>
      </c>
      <c r="H31" s="47" t="str">
        <f t="shared" si="3"/>
        <v/>
      </c>
      <c r="I31" s="46" t="str">
        <f t="shared" si="4"/>
        <v/>
      </c>
      <c r="J31" s="46" t="str">
        <f t="shared" si="5"/>
        <v/>
      </c>
      <c r="K31" s="46" t="str">
        <f t="shared" si="6"/>
        <v/>
      </c>
      <c r="L31" s="46" t="str">
        <f t="shared" si="7"/>
        <v>ไม่ผ่าน</v>
      </c>
      <c r="M31" s="48"/>
      <c r="N31" s="48"/>
      <c r="O31" s="48"/>
      <c r="P31" s="48"/>
      <c r="Q31" s="48"/>
      <c r="R31" s="48"/>
      <c r="S31" s="48"/>
    </row>
    <row r="32" spans="1:28" s="2" customFormat="1" ht="15" customHeight="1">
      <c r="A32" s="88">
        <v>25</v>
      </c>
      <c r="B32" s="89" t="s">
        <v>313</v>
      </c>
      <c r="C32" s="89" t="s">
        <v>314</v>
      </c>
      <c r="D32" s="45"/>
      <c r="E32" s="45"/>
      <c r="F32" s="46">
        <f t="shared" si="1"/>
        <v>0</v>
      </c>
      <c r="G32" s="47" t="str">
        <f t="shared" si="2"/>
        <v>/</v>
      </c>
      <c r="H32" s="47" t="str">
        <f t="shared" si="3"/>
        <v/>
      </c>
      <c r="I32" s="46" t="str">
        <f t="shared" si="4"/>
        <v/>
      </c>
      <c r="J32" s="46" t="str">
        <f t="shared" si="5"/>
        <v/>
      </c>
      <c r="K32" s="46" t="str">
        <f t="shared" si="6"/>
        <v/>
      </c>
      <c r="L32" s="46" t="str">
        <f t="shared" si="7"/>
        <v>ไม่ผ่าน</v>
      </c>
      <c r="M32" s="48"/>
      <c r="N32" s="48"/>
      <c r="O32" s="48"/>
      <c r="P32" s="48"/>
      <c r="Q32" s="48"/>
      <c r="R32" s="48"/>
      <c r="S32" s="48"/>
    </row>
    <row r="33" spans="1:19" s="2" customFormat="1" ht="15" customHeight="1">
      <c r="A33" s="88">
        <v>26</v>
      </c>
      <c r="B33" s="91" t="s">
        <v>315</v>
      </c>
      <c r="C33" s="91" t="s">
        <v>316</v>
      </c>
      <c r="D33" s="45"/>
      <c r="E33" s="45"/>
      <c r="F33" s="46">
        <f t="shared" si="1"/>
        <v>0</v>
      </c>
      <c r="G33" s="47" t="str">
        <f t="shared" si="2"/>
        <v>/</v>
      </c>
      <c r="H33" s="47" t="str">
        <f t="shared" si="3"/>
        <v/>
      </c>
      <c r="I33" s="46" t="str">
        <f t="shared" si="4"/>
        <v/>
      </c>
      <c r="J33" s="46" t="str">
        <f t="shared" si="5"/>
        <v/>
      </c>
      <c r="K33" s="46" t="str">
        <f t="shared" si="6"/>
        <v/>
      </c>
      <c r="L33" s="46" t="str">
        <f t="shared" si="7"/>
        <v>ไม่ผ่าน</v>
      </c>
      <c r="M33" s="48"/>
      <c r="N33" s="48"/>
      <c r="O33" s="48"/>
      <c r="P33" s="48"/>
      <c r="Q33" s="48"/>
      <c r="R33" s="48"/>
      <c r="S33" s="48"/>
    </row>
    <row r="34" spans="1:19" s="2" customFormat="1" ht="15" customHeight="1">
      <c r="A34" s="88">
        <v>27</v>
      </c>
      <c r="B34" s="91" t="s">
        <v>317</v>
      </c>
      <c r="C34" s="91" t="s">
        <v>318</v>
      </c>
      <c r="D34" s="45"/>
      <c r="E34" s="45"/>
      <c r="F34" s="46">
        <f t="shared" si="1"/>
        <v>0</v>
      </c>
      <c r="G34" s="47" t="str">
        <f t="shared" si="2"/>
        <v>/</v>
      </c>
      <c r="H34" s="47" t="str">
        <f t="shared" si="3"/>
        <v/>
      </c>
      <c r="I34" s="46" t="str">
        <f t="shared" si="4"/>
        <v/>
      </c>
      <c r="J34" s="46" t="str">
        <f t="shared" si="5"/>
        <v/>
      </c>
      <c r="K34" s="46" t="str">
        <f t="shared" si="6"/>
        <v/>
      </c>
      <c r="L34" s="46" t="str">
        <f t="shared" si="7"/>
        <v>ไม่ผ่าน</v>
      </c>
      <c r="M34" s="48"/>
      <c r="N34" s="48"/>
      <c r="O34" s="48"/>
      <c r="P34" s="48"/>
      <c r="Q34" s="48"/>
      <c r="R34" s="48"/>
      <c r="S34" s="48"/>
    </row>
    <row r="35" spans="1:19" s="2" customFormat="1" ht="15" customHeight="1">
      <c r="A35" s="88">
        <v>28</v>
      </c>
      <c r="B35" s="91" t="s">
        <v>165</v>
      </c>
      <c r="C35" s="91" t="s">
        <v>319</v>
      </c>
      <c r="D35" s="45"/>
      <c r="E35" s="45"/>
      <c r="F35" s="46">
        <f t="shared" si="1"/>
        <v>0</v>
      </c>
      <c r="G35" s="47" t="str">
        <f t="shared" si="2"/>
        <v>/</v>
      </c>
      <c r="H35" s="47" t="str">
        <f t="shared" si="3"/>
        <v/>
      </c>
      <c r="I35" s="46" t="str">
        <f t="shared" si="4"/>
        <v/>
      </c>
      <c r="J35" s="46" t="str">
        <f t="shared" si="5"/>
        <v/>
      </c>
      <c r="K35" s="46" t="str">
        <f t="shared" si="6"/>
        <v/>
      </c>
      <c r="L35" s="46" t="str">
        <f t="shared" si="7"/>
        <v>ไม่ผ่าน</v>
      </c>
      <c r="M35" s="48"/>
      <c r="N35" s="48"/>
      <c r="O35" s="48"/>
      <c r="P35" s="48"/>
      <c r="Q35" s="48"/>
      <c r="R35" s="48"/>
      <c r="S35" s="48"/>
    </row>
    <row r="36" spans="1:19" s="2" customFormat="1" ht="15" customHeight="1">
      <c r="A36" s="88">
        <v>29</v>
      </c>
      <c r="B36" s="91" t="s">
        <v>320</v>
      </c>
      <c r="C36" s="91" t="s">
        <v>321</v>
      </c>
      <c r="D36" s="45"/>
      <c r="E36" s="45"/>
      <c r="F36" s="46">
        <f t="shared" si="1"/>
        <v>0</v>
      </c>
      <c r="G36" s="47" t="str">
        <f t="shared" si="2"/>
        <v>/</v>
      </c>
      <c r="H36" s="47" t="str">
        <f t="shared" si="3"/>
        <v/>
      </c>
      <c r="I36" s="46" t="str">
        <f t="shared" si="4"/>
        <v/>
      </c>
      <c r="J36" s="46" t="str">
        <f t="shared" si="5"/>
        <v/>
      </c>
      <c r="K36" s="46" t="str">
        <f t="shared" si="6"/>
        <v/>
      </c>
      <c r="L36" s="46" t="str">
        <f t="shared" si="7"/>
        <v>ไม่ผ่าน</v>
      </c>
      <c r="M36" s="48"/>
      <c r="N36" s="48"/>
      <c r="O36" s="48"/>
      <c r="P36" s="48"/>
      <c r="Q36" s="48"/>
      <c r="R36" s="48"/>
      <c r="S36" s="48"/>
    </row>
    <row r="37" spans="1:19" s="2" customFormat="1" ht="15" customHeight="1">
      <c r="A37" s="88">
        <v>30</v>
      </c>
      <c r="B37" s="91" t="s">
        <v>322</v>
      </c>
      <c r="C37" s="91" t="s">
        <v>323</v>
      </c>
      <c r="D37" s="45"/>
      <c r="E37" s="45"/>
      <c r="F37" s="46">
        <f t="shared" si="1"/>
        <v>0</v>
      </c>
      <c r="G37" s="47" t="str">
        <f t="shared" si="2"/>
        <v>/</v>
      </c>
      <c r="H37" s="47" t="str">
        <f t="shared" si="3"/>
        <v/>
      </c>
      <c r="I37" s="46" t="str">
        <f t="shared" si="4"/>
        <v/>
      </c>
      <c r="J37" s="46" t="str">
        <f t="shared" si="5"/>
        <v/>
      </c>
      <c r="K37" s="46" t="str">
        <f t="shared" si="6"/>
        <v/>
      </c>
      <c r="L37" s="46" t="str">
        <f t="shared" si="7"/>
        <v>ไม่ผ่าน</v>
      </c>
      <c r="M37" s="48"/>
      <c r="N37" s="48"/>
      <c r="O37" s="48"/>
      <c r="P37" s="48"/>
      <c r="Q37" s="48"/>
      <c r="R37" s="48"/>
      <c r="S37" s="48"/>
    </row>
    <row r="38" spans="1:19" s="2" customFormat="1" ht="15" customHeight="1">
      <c r="A38" s="88">
        <v>31</v>
      </c>
      <c r="B38" s="89" t="s">
        <v>324</v>
      </c>
      <c r="C38" s="89" t="s">
        <v>325</v>
      </c>
      <c r="D38" s="45"/>
      <c r="E38" s="45"/>
      <c r="F38" s="46">
        <f t="shared" si="1"/>
        <v>0</v>
      </c>
      <c r="G38" s="47" t="str">
        <f t="shared" si="2"/>
        <v>/</v>
      </c>
      <c r="H38" s="47" t="str">
        <f t="shared" si="3"/>
        <v/>
      </c>
      <c r="I38" s="46" t="str">
        <f t="shared" si="4"/>
        <v/>
      </c>
      <c r="J38" s="46" t="str">
        <f t="shared" si="5"/>
        <v/>
      </c>
      <c r="K38" s="46" t="str">
        <f t="shared" si="6"/>
        <v/>
      </c>
      <c r="L38" s="46" t="str">
        <f t="shared" si="7"/>
        <v>ไม่ผ่าน</v>
      </c>
      <c r="M38" s="48"/>
      <c r="N38" s="48"/>
      <c r="O38" s="48"/>
      <c r="P38" s="48"/>
      <c r="Q38" s="48"/>
      <c r="R38" s="48"/>
      <c r="S38" s="48"/>
    </row>
    <row r="39" spans="1:19" s="2" customFormat="1" ht="15" customHeight="1">
      <c r="A39" s="88">
        <v>32</v>
      </c>
      <c r="B39" s="91" t="s">
        <v>326</v>
      </c>
      <c r="C39" s="91" t="s">
        <v>327</v>
      </c>
      <c r="D39" s="45"/>
      <c r="E39" s="45"/>
      <c r="F39" s="46">
        <f t="shared" si="1"/>
        <v>0</v>
      </c>
      <c r="G39" s="47" t="str">
        <f t="shared" si="2"/>
        <v>/</v>
      </c>
      <c r="H39" s="47" t="str">
        <f t="shared" si="3"/>
        <v/>
      </c>
      <c r="I39" s="46" t="str">
        <f t="shared" si="4"/>
        <v/>
      </c>
      <c r="J39" s="46" t="str">
        <f t="shared" si="5"/>
        <v/>
      </c>
      <c r="K39" s="46" t="str">
        <f t="shared" si="6"/>
        <v/>
      </c>
      <c r="L39" s="46" t="str">
        <f t="shared" si="7"/>
        <v>ไม่ผ่าน</v>
      </c>
      <c r="M39" s="48"/>
      <c r="N39" s="48"/>
      <c r="O39" s="48"/>
      <c r="P39" s="48"/>
      <c r="Q39" s="48"/>
      <c r="R39" s="48"/>
      <c r="S39" s="48"/>
    </row>
    <row r="40" spans="1:19" s="2" customFormat="1" ht="15" customHeight="1">
      <c r="A40" s="88">
        <v>33</v>
      </c>
      <c r="B40" s="97" t="s">
        <v>328</v>
      </c>
      <c r="C40" s="97" t="s">
        <v>329</v>
      </c>
      <c r="D40" s="45"/>
      <c r="E40" s="45"/>
      <c r="F40" s="46">
        <f t="shared" si="1"/>
        <v>0</v>
      </c>
      <c r="G40" s="47" t="str">
        <f t="shared" si="2"/>
        <v>/</v>
      </c>
      <c r="H40" s="47" t="str">
        <f t="shared" si="3"/>
        <v/>
      </c>
      <c r="I40" s="46" t="str">
        <f t="shared" si="4"/>
        <v/>
      </c>
      <c r="J40" s="46" t="str">
        <f t="shared" si="5"/>
        <v/>
      </c>
      <c r="K40" s="46" t="str">
        <f t="shared" si="6"/>
        <v/>
      </c>
      <c r="L40" s="46" t="str">
        <f t="shared" si="7"/>
        <v>ไม่ผ่าน</v>
      </c>
      <c r="M40" s="48"/>
      <c r="N40" s="48"/>
      <c r="O40" s="48"/>
      <c r="P40" s="48"/>
      <c r="Q40" s="48"/>
      <c r="R40" s="48"/>
      <c r="S40" s="48"/>
    </row>
    <row r="41" spans="1:19" s="2" customFormat="1" ht="15" customHeight="1">
      <c r="A41" s="88">
        <v>34</v>
      </c>
      <c r="B41" s="89" t="s">
        <v>330</v>
      </c>
      <c r="C41" s="89" t="s">
        <v>331</v>
      </c>
      <c r="D41" s="45"/>
      <c r="E41" s="45"/>
      <c r="F41" s="46">
        <f t="shared" si="1"/>
        <v>0</v>
      </c>
      <c r="G41" s="47" t="str">
        <f t="shared" si="2"/>
        <v>/</v>
      </c>
      <c r="H41" s="47" t="str">
        <f t="shared" si="3"/>
        <v/>
      </c>
      <c r="I41" s="46" t="str">
        <f t="shared" si="4"/>
        <v/>
      </c>
      <c r="J41" s="46" t="str">
        <f t="shared" si="5"/>
        <v/>
      </c>
      <c r="K41" s="46" t="str">
        <f t="shared" si="6"/>
        <v/>
      </c>
      <c r="L41" s="46" t="str">
        <f t="shared" si="7"/>
        <v>ไม่ผ่าน</v>
      </c>
      <c r="M41" s="48"/>
      <c r="N41" s="48"/>
      <c r="O41" s="48"/>
      <c r="P41" s="48"/>
      <c r="Q41" s="48"/>
      <c r="R41" s="48"/>
      <c r="S41" s="48"/>
    </row>
    <row r="42" spans="1:19" s="2" customFormat="1" ht="15" customHeight="1">
      <c r="A42" s="88">
        <v>35</v>
      </c>
      <c r="B42" s="91" t="s">
        <v>178</v>
      </c>
      <c r="C42" s="91" t="s">
        <v>332</v>
      </c>
      <c r="D42" s="45"/>
      <c r="E42" s="45"/>
      <c r="F42" s="46">
        <f t="shared" si="1"/>
        <v>0</v>
      </c>
      <c r="G42" s="47" t="str">
        <f t="shared" si="2"/>
        <v>/</v>
      </c>
      <c r="H42" s="47" t="str">
        <f t="shared" si="3"/>
        <v/>
      </c>
      <c r="I42" s="46" t="str">
        <f t="shared" si="4"/>
        <v/>
      </c>
      <c r="J42" s="46" t="str">
        <f t="shared" si="5"/>
        <v/>
      </c>
      <c r="K42" s="46" t="str">
        <f t="shared" si="6"/>
        <v/>
      </c>
      <c r="L42" s="46" t="str">
        <f t="shared" si="7"/>
        <v>ไม่ผ่าน</v>
      </c>
      <c r="M42" s="48"/>
      <c r="N42" s="48"/>
      <c r="O42" s="48"/>
      <c r="P42" s="48"/>
      <c r="Q42" s="48"/>
      <c r="R42" s="48"/>
      <c r="S42" s="48"/>
    </row>
    <row r="43" spans="1:19" s="2" customFormat="1" ht="15" customHeight="1">
      <c r="A43" s="88">
        <v>36</v>
      </c>
      <c r="B43" s="91" t="s">
        <v>333</v>
      </c>
      <c r="C43" s="91" t="s">
        <v>334</v>
      </c>
      <c r="D43" s="45"/>
      <c r="E43" s="45"/>
      <c r="F43" s="46">
        <f t="shared" si="1"/>
        <v>0</v>
      </c>
      <c r="G43" s="47" t="str">
        <f t="shared" si="2"/>
        <v>/</v>
      </c>
      <c r="H43" s="47" t="str">
        <f t="shared" si="3"/>
        <v/>
      </c>
      <c r="I43" s="46" t="str">
        <f t="shared" si="4"/>
        <v/>
      </c>
      <c r="J43" s="46" t="str">
        <f t="shared" si="5"/>
        <v/>
      </c>
      <c r="K43" s="46" t="str">
        <f t="shared" si="6"/>
        <v/>
      </c>
      <c r="L43" s="46" t="str">
        <f t="shared" si="7"/>
        <v>ไม่ผ่าน</v>
      </c>
      <c r="M43" s="48"/>
      <c r="N43" s="48"/>
      <c r="O43" s="48"/>
      <c r="P43" s="48"/>
      <c r="Q43" s="48"/>
      <c r="R43" s="48"/>
      <c r="S43" s="48"/>
    </row>
    <row r="44" spans="1:19" s="2" customFormat="1" ht="15" customHeight="1">
      <c r="A44" s="88">
        <v>37</v>
      </c>
      <c r="B44" s="89" t="s">
        <v>335</v>
      </c>
      <c r="C44" s="89" t="s">
        <v>336</v>
      </c>
      <c r="D44" s="45"/>
      <c r="E44" s="45"/>
      <c r="F44" s="46">
        <f t="shared" si="1"/>
        <v>0</v>
      </c>
      <c r="G44" s="47" t="str">
        <f t="shared" si="2"/>
        <v>/</v>
      </c>
      <c r="H44" s="47" t="str">
        <f t="shared" si="3"/>
        <v/>
      </c>
      <c r="I44" s="46" t="str">
        <f t="shared" si="4"/>
        <v/>
      </c>
      <c r="J44" s="46" t="str">
        <f t="shared" si="5"/>
        <v/>
      </c>
      <c r="K44" s="46" t="str">
        <f t="shared" si="6"/>
        <v/>
      </c>
      <c r="L44" s="46" t="str">
        <f t="shared" si="7"/>
        <v>ไม่ผ่าน</v>
      </c>
      <c r="M44" s="48"/>
      <c r="N44" s="48"/>
      <c r="O44" s="48"/>
      <c r="P44" s="48"/>
      <c r="Q44" s="48"/>
      <c r="R44" s="48"/>
      <c r="S44" s="48"/>
    </row>
    <row r="45" spans="1:19" s="3" customFormat="1" ht="18">
      <c r="A45" s="93"/>
      <c r="B45" s="55" t="s">
        <v>13</v>
      </c>
      <c r="C45" s="55"/>
      <c r="D45" s="56"/>
      <c r="E45" s="56"/>
      <c r="F45" s="57"/>
      <c r="G45" s="57"/>
      <c r="H45" s="47"/>
      <c r="I45" s="58" t="s">
        <v>693</v>
      </c>
      <c r="J45" s="58"/>
      <c r="K45" s="59">
        <f>COUNTIF(L8:L44,"ผ่าน")</f>
        <v>0</v>
      </c>
      <c r="L45" s="60"/>
      <c r="M45" s="61"/>
      <c r="N45" s="61"/>
      <c r="O45" s="61"/>
      <c r="P45" s="61"/>
      <c r="Q45" s="61"/>
      <c r="R45" s="61"/>
      <c r="S45" s="61"/>
    </row>
    <row r="46" spans="1:19" s="3" customFormat="1" ht="21">
      <c r="A46" s="94"/>
      <c r="B46" s="62" t="s">
        <v>14</v>
      </c>
      <c r="C46" s="62"/>
      <c r="D46" s="63"/>
      <c r="E46" s="63"/>
      <c r="F46" s="64"/>
      <c r="G46" s="65"/>
      <c r="H46" s="66"/>
      <c r="I46" s="67" t="s">
        <v>695</v>
      </c>
      <c r="J46" s="67"/>
      <c r="K46" s="68">
        <f>COUNTIF(L8:L44,"ไม่ผ่าน")</f>
        <v>37</v>
      </c>
      <c r="L46" s="69"/>
      <c r="M46" s="61"/>
      <c r="N46" s="61"/>
      <c r="O46" s="61"/>
      <c r="P46" s="61"/>
      <c r="Q46" s="61"/>
      <c r="R46" s="61"/>
      <c r="S46" s="61"/>
    </row>
    <row r="47" spans="1:19" ht="18">
      <c r="A47" s="95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29"/>
      <c r="N47" s="29"/>
      <c r="O47" s="29"/>
      <c r="P47" s="29"/>
      <c r="Q47" s="29"/>
      <c r="R47" s="29"/>
      <c r="S47" s="29"/>
    </row>
    <row r="48" spans="1:19" ht="18">
      <c r="A48" s="95"/>
      <c r="B48" s="70" t="s">
        <v>15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29"/>
      <c r="N48" s="29"/>
      <c r="O48" s="29"/>
      <c r="P48" s="29"/>
      <c r="Q48" s="29"/>
      <c r="R48" s="29"/>
      <c r="S48" s="29"/>
    </row>
    <row r="49" spans="1:19" ht="18">
      <c r="A49" s="95"/>
      <c r="B49" s="48"/>
      <c r="C49" s="48"/>
      <c r="D49" s="48"/>
      <c r="E49" s="48"/>
      <c r="F49" s="48" t="s">
        <v>16</v>
      </c>
      <c r="G49" s="48"/>
      <c r="H49" s="48"/>
      <c r="I49" s="48"/>
      <c r="J49" s="48"/>
      <c r="K49" s="48"/>
      <c r="L49" s="48"/>
      <c r="M49" s="29"/>
      <c r="N49" s="29"/>
      <c r="O49" s="29"/>
      <c r="P49" s="29"/>
      <c r="Q49" s="29"/>
      <c r="R49" s="29"/>
      <c r="S49" s="29"/>
    </row>
    <row r="50" spans="1:19" ht="18">
      <c r="A50" s="95"/>
      <c r="B50" s="48"/>
      <c r="C50" s="48"/>
      <c r="D50" s="48"/>
      <c r="E50" s="48"/>
      <c r="F50" s="48"/>
      <c r="G50" s="48" t="s">
        <v>31</v>
      </c>
      <c r="H50" s="48"/>
      <c r="I50" s="48"/>
      <c r="J50" s="48"/>
      <c r="K50" s="48"/>
      <c r="L50" s="48"/>
      <c r="M50" s="29"/>
      <c r="N50" s="29"/>
      <c r="O50" s="29"/>
      <c r="P50" s="29"/>
      <c r="Q50" s="29"/>
      <c r="R50" s="29"/>
      <c r="S50" s="29"/>
    </row>
    <row r="51" spans="1:19" ht="18">
      <c r="A51" s="95"/>
      <c r="B51" s="48"/>
      <c r="C51" s="48"/>
      <c r="D51" s="48"/>
      <c r="E51" s="48"/>
      <c r="F51" s="48"/>
      <c r="G51" s="48" t="s">
        <v>17</v>
      </c>
      <c r="H51" s="48"/>
      <c r="I51" s="48"/>
      <c r="J51" s="48"/>
      <c r="K51" s="48"/>
      <c r="L51" s="48"/>
      <c r="M51" s="29"/>
      <c r="N51" s="29"/>
      <c r="O51" s="29"/>
      <c r="P51" s="29"/>
      <c r="Q51" s="29"/>
      <c r="R51" s="29"/>
      <c r="S51" s="29"/>
    </row>
    <row r="52" spans="1:19">
      <c r="A52" s="29"/>
      <c r="B52" s="71"/>
      <c r="C52" s="7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>
      <c r="A53" s="29"/>
      <c r="B53" s="71"/>
      <c r="C53" s="7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>
      <c r="A54" s="29"/>
      <c r="B54" s="72" t="s">
        <v>683</v>
      </c>
      <c r="C54" s="73" t="s">
        <v>684</v>
      </c>
      <c r="D54" s="74"/>
      <c r="E54" s="75" t="s">
        <v>685</v>
      </c>
      <c r="F54" s="76"/>
      <c r="G54" s="75" t="s">
        <v>686</v>
      </c>
      <c r="H54" s="76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>
      <c r="A55" s="29"/>
      <c r="B55" s="77"/>
      <c r="C55" s="78" t="s">
        <v>688</v>
      </c>
      <c r="D55" s="79"/>
      <c r="E55" s="80" t="s">
        <v>687</v>
      </c>
      <c r="F55" s="81"/>
      <c r="G55" s="82">
        <f>COUNTIF(K8:K44,"/")</f>
        <v>0</v>
      </c>
      <c r="H55" s="83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>
      <c r="A56" s="29"/>
      <c r="B56" s="77"/>
      <c r="C56" s="78" t="s">
        <v>689</v>
      </c>
      <c r="D56" s="79"/>
      <c r="E56" s="80" t="s">
        <v>690</v>
      </c>
      <c r="F56" s="81"/>
      <c r="G56" s="82">
        <f>COUNTIF(J8:J44,"/")</f>
        <v>0</v>
      </c>
      <c r="H56" s="83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>
      <c r="A57" s="29"/>
      <c r="B57" s="77"/>
      <c r="C57" s="78" t="s">
        <v>692</v>
      </c>
      <c r="D57" s="79"/>
      <c r="E57" s="80" t="s">
        <v>691</v>
      </c>
      <c r="F57" s="81"/>
      <c r="G57" s="82">
        <f>COUNTIF(I8:I44,"/")</f>
        <v>0</v>
      </c>
      <c r="H57" s="83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>
      <c r="A58" s="29"/>
      <c r="B58" s="77"/>
      <c r="C58" s="78" t="s">
        <v>694</v>
      </c>
      <c r="D58" s="79"/>
      <c r="E58" s="80" t="s">
        <v>693</v>
      </c>
      <c r="F58" s="81"/>
      <c r="G58" s="82">
        <f>COUNTIF(H8:H44,"/")</f>
        <v>0</v>
      </c>
      <c r="H58" s="83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>
      <c r="A59" s="29"/>
      <c r="B59" s="84"/>
      <c r="C59" s="78" t="s">
        <v>696</v>
      </c>
      <c r="D59" s="79"/>
      <c r="E59" s="80" t="s">
        <v>695</v>
      </c>
      <c r="F59" s="81"/>
      <c r="G59" s="82">
        <f>COUNTIF(G8:G44,"/")</f>
        <v>37</v>
      </c>
      <c r="H59" s="83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>
      <c r="A60" s="29"/>
      <c r="B60" s="71"/>
      <c r="C60" s="7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>
      <c r="A61" s="29"/>
      <c r="B61" s="71"/>
      <c r="C61" s="7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>
      <c r="A62" s="29"/>
      <c r="B62" s="71"/>
      <c r="C62" s="7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>
      <c r="A63" s="29"/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>
      <c r="A64" s="29"/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>
      <c r="A65" s="29"/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>
      <c r="A66" s="29"/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>
      <c r="A67" s="29"/>
      <c r="B67" s="71"/>
      <c r="C67" s="7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>
      <c r="A68" s="29"/>
      <c r="B68" s="71"/>
      <c r="C68" s="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>
      <c r="A69" s="29"/>
      <c r="B69" s="71"/>
      <c r="C69" s="7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>
      <c r="A70" s="29"/>
      <c r="B70" s="71"/>
      <c r="C70" s="7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</sheetData>
  <mergeCells count="40">
    <mergeCell ref="C59:D59"/>
    <mergeCell ref="E59:F59"/>
    <mergeCell ref="G59:H59"/>
    <mergeCell ref="I45:J45"/>
    <mergeCell ref="K45:L45"/>
    <mergeCell ref="I46:J46"/>
    <mergeCell ref="K46:L46"/>
    <mergeCell ref="B46:C46"/>
    <mergeCell ref="B45:C45"/>
    <mergeCell ref="B54:B59"/>
    <mergeCell ref="C54:D54"/>
    <mergeCell ref="E54:F54"/>
    <mergeCell ref="G54:H54"/>
    <mergeCell ref="C55:D55"/>
    <mergeCell ref="E55:F55"/>
    <mergeCell ref="G55:H55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58:D58"/>
    <mergeCell ref="E58:F58"/>
    <mergeCell ref="G58:H58"/>
    <mergeCell ref="C56:D56"/>
    <mergeCell ref="E56:F56"/>
    <mergeCell ref="G56:H56"/>
    <mergeCell ref="C57:D57"/>
    <mergeCell ref="E57:F57"/>
    <mergeCell ref="G57:H5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8"/>
  <sheetViews>
    <sheetView zoomScale="27" zoomScaleNormal="27" zoomScalePageLayoutView="110" workbookViewId="0">
      <selection activeCell="P3" sqref="A3:P68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6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9"/>
      <c r="N1" s="7"/>
      <c r="O1" s="7"/>
    </row>
    <row r="2" spans="1:16" ht="20.399999999999999">
      <c r="A2" s="20" t="s">
        <v>265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9"/>
      <c r="N2" s="7"/>
      <c r="O2" s="7"/>
    </row>
    <row r="3" spans="1:16" ht="20.399999999999999">
      <c r="A3" s="98" t="s">
        <v>682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  <c r="N3" s="99"/>
      <c r="O3" s="99"/>
      <c r="P3" s="29"/>
    </row>
    <row r="4" spans="1:16" ht="20.399999999999999">
      <c r="A4" s="24" t="s">
        <v>2</v>
      </c>
      <c r="B4" s="24"/>
      <c r="C4" s="25"/>
      <c r="D4" s="26"/>
      <c r="E4" s="25"/>
      <c r="F4" s="27"/>
      <c r="G4" s="27"/>
      <c r="H4" s="27"/>
      <c r="I4" s="26"/>
      <c r="J4" s="26"/>
      <c r="K4" s="28"/>
      <c r="L4" s="28"/>
      <c r="M4" s="99"/>
      <c r="N4" s="99"/>
      <c r="O4" s="99"/>
      <c r="P4" s="29"/>
    </row>
    <row r="5" spans="1:16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</row>
    <row r="6" spans="1:16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</row>
    <row r="7" spans="1:16" ht="66.599999999999994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</row>
    <row r="8" spans="1:16" s="2" customFormat="1" ht="15" customHeight="1">
      <c r="A8" s="88">
        <v>1</v>
      </c>
      <c r="B8" s="96" t="s">
        <v>337</v>
      </c>
      <c r="C8" s="96" t="s">
        <v>32</v>
      </c>
      <c r="D8" s="100"/>
      <c r="E8" s="100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</row>
    <row r="9" spans="1:16" s="2" customFormat="1" ht="15" customHeight="1">
      <c r="A9" s="88">
        <v>2</v>
      </c>
      <c r="B9" s="89" t="s">
        <v>39</v>
      </c>
      <c r="C9" s="89" t="s">
        <v>338</v>
      </c>
      <c r="D9" s="100"/>
      <c r="E9" s="100"/>
      <c r="F9" s="46">
        <f t="shared" ref="F9:F45" si="1">D9+E9</f>
        <v>0</v>
      </c>
      <c r="G9" s="47" t="str">
        <f t="shared" ref="G9:G45" si="2">IF(F9&lt;=12.5,"/","")</f>
        <v>/</v>
      </c>
      <c r="H9" s="47" t="str">
        <f t="shared" ref="H9:H45" si="3">IF(AND(F9&gt;12.5,F9&lt;=14),"/","")</f>
        <v/>
      </c>
      <c r="I9" s="46" t="str">
        <f t="shared" ref="I9:I45" si="4">IF(AND(F9&gt;14,F9&lt;=17),"/","")</f>
        <v/>
      </c>
      <c r="J9" s="46" t="str">
        <f t="shared" ref="J9:J45" si="5">IF(AND(F9&gt;17,F9&lt;=19),"/","")</f>
        <v/>
      </c>
      <c r="K9" s="46" t="str">
        <f t="shared" ref="K9:K45" si="6">IF(AND(F9&gt;19,F9&lt;=25),"/","")</f>
        <v/>
      </c>
      <c r="L9" s="46" t="str">
        <f t="shared" ref="L9:L45" si="7">IF(F9&gt;=15,"ผ่าน","ไม่ผ่าน")</f>
        <v>ไม่ผ่าน</v>
      </c>
      <c r="M9" s="48"/>
      <c r="N9" s="48"/>
      <c r="O9" s="48"/>
      <c r="P9" s="48"/>
    </row>
    <row r="10" spans="1:16" s="2" customFormat="1" ht="15" customHeight="1">
      <c r="A10" s="88">
        <v>3</v>
      </c>
      <c r="B10" s="89" t="s">
        <v>339</v>
      </c>
      <c r="C10" s="89" t="s">
        <v>340</v>
      </c>
      <c r="D10" s="100"/>
      <c r="E10" s="100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  <c r="P10" s="48"/>
    </row>
    <row r="11" spans="1:16" s="2" customFormat="1" ht="15" customHeight="1">
      <c r="A11" s="88">
        <v>4</v>
      </c>
      <c r="B11" s="89" t="s">
        <v>53</v>
      </c>
      <c r="C11" s="89" t="s">
        <v>341</v>
      </c>
      <c r="D11" s="100"/>
      <c r="E11" s="100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  <c r="P11" s="48"/>
    </row>
    <row r="12" spans="1:16" s="2" customFormat="1" ht="15" customHeight="1">
      <c r="A12" s="88">
        <v>5</v>
      </c>
      <c r="B12" s="89" t="s">
        <v>342</v>
      </c>
      <c r="C12" s="89" t="s">
        <v>343</v>
      </c>
      <c r="D12" s="100"/>
      <c r="E12" s="100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  <c r="P12" s="48"/>
    </row>
    <row r="13" spans="1:16" s="2" customFormat="1" ht="15" customHeight="1">
      <c r="A13" s="88">
        <v>6</v>
      </c>
      <c r="B13" s="89" t="s">
        <v>48</v>
      </c>
      <c r="C13" s="89" t="s">
        <v>344</v>
      </c>
      <c r="D13" s="100"/>
      <c r="E13" s="100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  <c r="P13" s="48"/>
    </row>
    <row r="14" spans="1:16" s="2" customFormat="1" ht="15" customHeight="1">
      <c r="A14" s="88">
        <v>7</v>
      </c>
      <c r="B14" s="91" t="s">
        <v>345</v>
      </c>
      <c r="C14" s="91" t="s">
        <v>56</v>
      </c>
      <c r="D14" s="100"/>
      <c r="E14" s="100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  <c r="P14" s="48"/>
    </row>
    <row r="15" spans="1:16" s="2" customFormat="1" ht="15" customHeight="1">
      <c r="A15" s="88">
        <v>8</v>
      </c>
      <c r="B15" s="89" t="s">
        <v>346</v>
      </c>
      <c r="C15" s="89" t="s">
        <v>347</v>
      </c>
      <c r="D15" s="100"/>
      <c r="E15" s="100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  <c r="P15" s="48"/>
    </row>
    <row r="16" spans="1:16" s="2" customFormat="1" ht="15" customHeight="1">
      <c r="A16" s="88">
        <v>9</v>
      </c>
      <c r="B16" s="89" t="s">
        <v>348</v>
      </c>
      <c r="C16" s="89" t="s">
        <v>349</v>
      </c>
      <c r="D16" s="100"/>
      <c r="E16" s="100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  <c r="P16" s="48"/>
    </row>
    <row r="17" spans="1:28" s="2" customFormat="1" ht="15" customHeight="1">
      <c r="A17" s="88">
        <v>10</v>
      </c>
      <c r="B17" s="91" t="s">
        <v>350</v>
      </c>
      <c r="C17" s="91" t="s">
        <v>351</v>
      </c>
      <c r="D17" s="101"/>
      <c r="E17" s="101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  <c r="P17" s="48"/>
    </row>
    <row r="18" spans="1:28" s="2" customFormat="1" ht="15" customHeight="1">
      <c r="A18" s="88">
        <v>11</v>
      </c>
      <c r="B18" s="43" t="s">
        <v>352</v>
      </c>
      <c r="C18" s="44" t="s">
        <v>353</v>
      </c>
      <c r="D18" s="101"/>
      <c r="E18" s="101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  <c r="P18" s="48"/>
    </row>
    <row r="19" spans="1:28" s="2" customFormat="1" ht="15" customHeight="1">
      <c r="A19" s="88">
        <v>12</v>
      </c>
      <c r="B19" s="43" t="s">
        <v>354</v>
      </c>
      <c r="C19" s="44" t="s">
        <v>343</v>
      </c>
      <c r="D19" s="100"/>
      <c r="E19" s="100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  <c r="P19" s="48"/>
    </row>
    <row r="20" spans="1:28" s="2" customFormat="1" ht="14.25" customHeight="1">
      <c r="A20" s="88">
        <v>13</v>
      </c>
      <c r="B20" s="96" t="s">
        <v>355</v>
      </c>
      <c r="C20" s="89" t="s">
        <v>356</v>
      </c>
      <c r="D20" s="100"/>
      <c r="E20" s="100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0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89" t="s">
        <v>357</v>
      </c>
      <c r="C21" s="89" t="s">
        <v>358</v>
      </c>
      <c r="D21" s="100"/>
      <c r="E21" s="100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  <c r="P21" s="48"/>
    </row>
    <row r="22" spans="1:28" s="2" customFormat="1" ht="15" customHeight="1">
      <c r="A22" s="88">
        <v>15</v>
      </c>
      <c r="B22" s="89" t="s">
        <v>359</v>
      </c>
      <c r="C22" s="89" t="s">
        <v>360</v>
      </c>
      <c r="D22" s="100"/>
      <c r="E22" s="100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  <c r="P22" s="48"/>
    </row>
    <row r="23" spans="1:28" s="2" customFormat="1" ht="15" customHeight="1">
      <c r="A23" s="88">
        <v>16</v>
      </c>
      <c r="B23" s="89" t="s">
        <v>361</v>
      </c>
      <c r="C23" s="89" t="s">
        <v>362</v>
      </c>
      <c r="D23" s="100"/>
      <c r="E23" s="100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  <c r="P23" s="48"/>
    </row>
    <row r="24" spans="1:28" s="2" customFormat="1" ht="15" customHeight="1">
      <c r="A24" s="88">
        <v>17</v>
      </c>
      <c r="B24" s="89" t="s">
        <v>363</v>
      </c>
      <c r="C24" s="89" t="s">
        <v>364</v>
      </c>
      <c r="D24" s="100"/>
      <c r="E24" s="100"/>
      <c r="F24" s="46">
        <f t="shared" si="1"/>
        <v>0</v>
      </c>
      <c r="G24" s="47" t="str">
        <f t="shared" si="2"/>
        <v>/</v>
      </c>
      <c r="H24" s="47" t="str">
        <f t="shared" si="3"/>
        <v/>
      </c>
      <c r="I24" s="46" t="str">
        <f t="shared" si="4"/>
        <v/>
      </c>
      <c r="J24" s="46" t="str">
        <f t="shared" si="5"/>
        <v/>
      </c>
      <c r="K24" s="46" t="str">
        <f t="shared" si="6"/>
        <v/>
      </c>
      <c r="L24" s="46" t="str">
        <f t="shared" si="7"/>
        <v>ไม่ผ่าน</v>
      </c>
      <c r="M24" s="48"/>
      <c r="N24" s="48"/>
      <c r="O24" s="48"/>
      <c r="P24" s="48"/>
    </row>
    <row r="25" spans="1:28" s="2" customFormat="1" ht="15" customHeight="1">
      <c r="A25" s="88">
        <v>18</v>
      </c>
      <c r="B25" s="89" t="s">
        <v>365</v>
      </c>
      <c r="C25" s="89" t="s">
        <v>366</v>
      </c>
      <c r="D25" s="100"/>
      <c r="E25" s="100"/>
      <c r="F25" s="46">
        <f t="shared" si="1"/>
        <v>0</v>
      </c>
      <c r="G25" s="47" t="str">
        <f t="shared" si="2"/>
        <v>/</v>
      </c>
      <c r="H25" s="47" t="str">
        <f t="shared" si="3"/>
        <v/>
      </c>
      <c r="I25" s="46" t="str">
        <f t="shared" si="4"/>
        <v/>
      </c>
      <c r="J25" s="46" t="str">
        <f t="shared" si="5"/>
        <v/>
      </c>
      <c r="K25" s="46" t="str">
        <f t="shared" si="6"/>
        <v/>
      </c>
      <c r="L25" s="46" t="str">
        <f t="shared" si="7"/>
        <v>ไม่ผ่าน</v>
      </c>
      <c r="M25" s="48"/>
      <c r="N25" s="48"/>
      <c r="O25" s="48"/>
      <c r="P25" s="48"/>
    </row>
    <row r="26" spans="1:28" s="2" customFormat="1" ht="15" customHeight="1">
      <c r="A26" s="88">
        <v>19</v>
      </c>
      <c r="B26" s="89" t="s">
        <v>367</v>
      </c>
      <c r="C26" s="89" t="s">
        <v>368</v>
      </c>
      <c r="D26" s="100"/>
      <c r="E26" s="100"/>
      <c r="F26" s="46">
        <f t="shared" si="1"/>
        <v>0</v>
      </c>
      <c r="G26" s="47" t="str">
        <f t="shared" si="2"/>
        <v>/</v>
      </c>
      <c r="H26" s="47" t="str">
        <f t="shared" si="3"/>
        <v/>
      </c>
      <c r="I26" s="46" t="str">
        <f t="shared" si="4"/>
        <v/>
      </c>
      <c r="J26" s="46" t="str">
        <f t="shared" si="5"/>
        <v/>
      </c>
      <c r="K26" s="46" t="str">
        <f t="shared" si="6"/>
        <v/>
      </c>
      <c r="L26" s="46" t="str">
        <f t="shared" si="7"/>
        <v>ไม่ผ่าน</v>
      </c>
      <c r="M26" s="48"/>
      <c r="N26" s="48"/>
      <c r="O26" s="48"/>
      <c r="P26" s="48"/>
    </row>
    <row r="27" spans="1:28" s="2" customFormat="1" ht="15" customHeight="1">
      <c r="A27" s="88">
        <v>20</v>
      </c>
      <c r="B27" s="89" t="s">
        <v>369</v>
      </c>
      <c r="C27" s="89" t="s">
        <v>362</v>
      </c>
      <c r="D27" s="100"/>
      <c r="E27" s="100"/>
      <c r="F27" s="46">
        <f t="shared" si="1"/>
        <v>0</v>
      </c>
      <c r="G27" s="47" t="str">
        <f t="shared" si="2"/>
        <v>/</v>
      </c>
      <c r="H27" s="47" t="str">
        <f t="shared" si="3"/>
        <v/>
      </c>
      <c r="I27" s="46" t="str">
        <f t="shared" si="4"/>
        <v/>
      </c>
      <c r="J27" s="46" t="str">
        <f t="shared" si="5"/>
        <v/>
      </c>
      <c r="K27" s="46" t="str">
        <f t="shared" si="6"/>
        <v/>
      </c>
      <c r="L27" s="46" t="str">
        <f t="shared" si="7"/>
        <v>ไม่ผ่าน</v>
      </c>
      <c r="M27" s="48"/>
      <c r="N27" s="48"/>
      <c r="O27" s="48"/>
      <c r="P27" s="48"/>
    </row>
    <row r="28" spans="1:28" s="2" customFormat="1" ht="15" customHeight="1">
      <c r="A28" s="88">
        <v>21</v>
      </c>
      <c r="B28" s="89" t="s">
        <v>21</v>
      </c>
      <c r="C28" s="89" t="s">
        <v>370</v>
      </c>
      <c r="D28" s="100"/>
      <c r="E28" s="100"/>
      <c r="F28" s="46">
        <f t="shared" si="1"/>
        <v>0</v>
      </c>
      <c r="G28" s="47" t="str">
        <f t="shared" si="2"/>
        <v>/</v>
      </c>
      <c r="H28" s="47" t="str">
        <f t="shared" si="3"/>
        <v/>
      </c>
      <c r="I28" s="46" t="str">
        <f t="shared" si="4"/>
        <v/>
      </c>
      <c r="J28" s="46" t="str">
        <f t="shared" si="5"/>
        <v/>
      </c>
      <c r="K28" s="46" t="str">
        <f t="shared" si="6"/>
        <v/>
      </c>
      <c r="L28" s="46" t="str">
        <f t="shared" si="7"/>
        <v>ไม่ผ่าน</v>
      </c>
      <c r="M28" s="48"/>
      <c r="N28" s="48"/>
      <c r="O28" s="48"/>
      <c r="P28" s="48"/>
    </row>
    <row r="29" spans="1:28" s="2" customFormat="1" ht="15" customHeight="1">
      <c r="A29" s="88">
        <v>22</v>
      </c>
      <c r="B29" s="89" t="s">
        <v>309</v>
      </c>
      <c r="C29" s="89" t="s">
        <v>371</v>
      </c>
      <c r="D29" s="100"/>
      <c r="E29" s="100"/>
      <c r="F29" s="46">
        <f t="shared" si="1"/>
        <v>0</v>
      </c>
      <c r="G29" s="47" t="str">
        <f t="shared" si="2"/>
        <v>/</v>
      </c>
      <c r="H29" s="47" t="str">
        <f t="shared" si="3"/>
        <v/>
      </c>
      <c r="I29" s="46" t="str">
        <f t="shared" si="4"/>
        <v/>
      </c>
      <c r="J29" s="46" t="str">
        <f t="shared" si="5"/>
        <v/>
      </c>
      <c r="K29" s="46" t="str">
        <f t="shared" si="6"/>
        <v/>
      </c>
      <c r="L29" s="46" t="str">
        <f t="shared" si="7"/>
        <v>ไม่ผ่าน</v>
      </c>
      <c r="M29" s="48"/>
      <c r="N29" s="48"/>
      <c r="O29" s="48"/>
      <c r="P29" s="48"/>
    </row>
    <row r="30" spans="1:28" s="2" customFormat="1" ht="15" customHeight="1">
      <c r="A30" s="88">
        <v>23</v>
      </c>
      <c r="B30" s="89" t="s">
        <v>372</v>
      </c>
      <c r="C30" s="89" t="s">
        <v>373</v>
      </c>
      <c r="D30" s="100"/>
      <c r="E30" s="100"/>
      <c r="F30" s="46">
        <f t="shared" si="1"/>
        <v>0</v>
      </c>
      <c r="G30" s="47" t="str">
        <f t="shared" si="2"/>
        <v>/</v>
      </c>
      <c r="H30" s="47" t="str">
        <f t="shared" si="3"/>
        <v/>
      </c>
      <c r="I30" s="46" t="str">
        <f t="shared" si="4"/>
        <v/>
      </c>
      <c r="J30" s="46" t="str">
        <f t="shared" si="5"/>
        <v/>
      </c>
      <c r="K30" s="46" t="str">
        <f t="shared" si="6"/>
        <v/>
      </c>
      <c r="L30" s="46" t="str">
        <f t="shared" si="7"/>
        <v>ไม่ผ่าน</v>
      </c>
      <c r="M30" s="48"/>
      <c r="N30" s="48"/>
      <c r="O30" s="48"/>
      <c r="P30" s="48"/>
    </row>
    <row r="31" spans="1:28" s="2" customFormat="1" ht="15" customHeight="1">
      <c r="A31" s="88">
        <v>24</v>
      </c>
      <c r="B31" s="89" t="s">
        <v>374</v>
      </c>
      <c r="C31" s="89" t="s">
        <v>50</v>
      </c>
      <c r="D31" s="100"/>
      <c r="E31" s="100"/>
      <c r="F31" s="46">
        <f t="shared" si="1"/>
        <v>0</v>
      </c>
      <c r="G31" s="47" t="str">
        <f t="shared" si="2"/>
        <v>/</v>
      </c>
      <c r="H31" s="47" t="str">
        <f t="shared" si="3"/>
        <v/>
      </c>
      <c r="I31" s="46" t="str">
        <f t="shared" si="4"/>
        <v/>
      </c>
      <c r="J31" s="46" t="str">
        <f t="shared" si="5"/>
        <v/>
      </c>
      <c r="K31" s="46" t="str">
        <f t="shared" si="6"/>
        <v/>
      </c>
      <c r="L31" s="46" t="str">
        <f t="shared" si="7"/>
        <v>ไม่ผ่าน</v>
      </c>
      <c r="M31" s="48"/>
      <c r="N31" s="48"/>
      <c r="O31" s="48"/>
      <c r="P31" s="48"/>
    </row>
    <row r="32" spans="1:28" s="2" customFormat="1" ht="15" customHeight="1">
      <c r="A32" s="88">
        <v>25</v>
      </c>
      <c r="B32" s="89" t="s">
        <v>47</v>
      </c>
      <c r="C32" s="89" t="s">
        <v>375</v>
      </c>
      <c r="D32" s="100"/>
      <c r="E32" s="100"/>
      <c r="F32" s="46">
        <f t="shared" si="1"/>
        <v>0</v>
      </c>
      <c r="G32" s="47" t="str">
        <f t="shared" si="2"/>
        <v>/</v>
      </c>
      <c r="H32" s="47" t="str">
        <f t="shared" si="3"/>
        <v/>
      </c>
      <c r="I32" s="46" t="str">
        <f t="shared" si="4"/>
        <v/>
      </c>
      <c r="J32" s="46" t="str">
        <f t="shared" si="5"/>
        <v/>
      </c>
      <c r="K32" s="46" t="str">
        <f t="shared" si="6"/>
        <v/>
      </c>
      <c r="L32" s="46" t="str">
        <f t="shared" si="7"/>
        <v>ไม่ผ่าน</v>
      </c>
      <c r="M32" s="48"/>
      <c r="N32" s="48"/>
      <c r="O32" s="48"/>
      <c r="P32" s="48"/>
    </row>
    <row r="33" spans="1:16" s="2" customFormat="1" ht="15" customHeight="1">
      <c r="A33" s="88">
        <v>26</v>
      </c>
      <c r="B33" s="91" t="s">
        <v>376</v>
      </c>
      <c r="C33" s="91" t="s">
        <v>377</v>
      </c>
      <c r="D33" s="100"/>
      <c r="E33" s="100"/>
      <c r="F33" s="46">
        <f t="shared" si="1"/>
        <v>0</v>
      </c>
      <c r="G33" s="47" t="str">
        <f t="shared" si="2"/>
        <v>/</v>
      </c>
      <c r="H33" s="47" t="str">
        <f t="shared" si="3"/>
        <v/>
      </c>
      <c r="I33" s="46" t="str">
        <f t="shared" si="4"/>
        <v/>
      </c>
      <c r="J33" s="46" t="str">
        <f t="shared" si="5"/>
        <v/>
      </c>
      <c r="K33" s="46" t="str">
        <f t="shared" si="6"/>
        <v/>
      </c>
      <c r="L33" s="46" t="str">
        <f t="shared" si="7"/>
        <v>ไม่ผ่าน</v>
      </c>
      <c r="M33" s="48"/>
      <c r="N33" s="48"/>
      <c r="O33" s="48"/>
      <c r="P33" s="48"/>
    </row>
    <row r="34" spans="1:16" s="2" customFormat="1" ht="15" customHeight="1">
      <c r="A34" s="88">
        <v>27</v>
      </c>
      <c r="B34" s="89" t="s">
        <v>378</v>
      </c>
      <c r="C34" s="89" t="s">
        <v>183</v>
      </c>
      <c r="D34" s="100"/>
      <c r="E34" s="100"/>
      <c r="F34" s="46">
        <f t="shared" si="1"/>
        <v>0</v>
      </c>
      <c r="G34" s="47" t="str">
        <f t="shared" si="2"/>
        <v>/</v>
      </c>
      <c r="H34" s="47" t="str">
        <f t="shared" si="3"/>
        <v/>
      </c>
      <c r="I34" s="46" t="str">
        <f t="shared" si="4"/>
        <v/>
      </c>
      <c r="J34" s="46" t="str">
        <f t="shared" si="5"/>
        <v/>
      </c>
      <c r="K34" s="46" t="str">
        <f t="shared" si="6"/>
        <v/>
      </c>
      <c r="L34" s="46" t="str">
        <f t="shared" si="7"/>
        <v>ไม่ผ่าน</v>
      </c>
      <c r="M34" s="48"/>
      <c r="N34" s="48"/>
      <c r="O34" s="48"/>
      <c r="P34" s="48"/>
    </row>
    <row r="35" spans="1:16" s="2" customFormat="1" ht="15" customHeight="1">
      <c r="A35" s="88">
        <v>28</v>
      </c>
      <c r="B35" s="89" t="s">
        <v>70</v>
      </c>
      <c r="C35" s="89" t="s">
        <v>379</v>
      </c>
      <c r="D35" s="100"/>
      <c r="E35" s="100"/>
      <c r="F35" s="46">
        <f t="shared" si="1"/>
        <v>0</v>
      </c>
      <c r="G35" s="47" t="str">
        <f t="shared" si="2"/>
        <v>/</v>
      </c>
      <c r="H35" s="47" t="str">
        <f t="shared" si="3"/>
        <v/>
      </c>
      <c r="I35" s="46" t="str">
        <f t="shared" si="4"/>
        <v/>
      </c>
      <c r="J35" s="46" t="str">
        <f t="shared" si="5"/>
        <v/>
      </c>
      <c r="K35" s="46" t="str">
        <f t="shared" si="6"/>
        <v/>
      </c>
      <c r="L35" s="46" t="str">
        <f t="shared" si="7"/>
        <v>ไม่ผ่าน</v>
      </c>
      <c r="M35" s="48"/>
      <c r="N35" s="48"/>
      <c r="O35" s="48"/>
      <c r="P35" s="48"/>
    </row>
    <row r="36" spans="1:16" s="2" customFormat="1" ht="15" customHeight="1">
      <c r="A36" s="88">
        <v>29</v>
      </c>
      <c r="B36" s="43" t="s">
        <v>380</v>
      </c>
      <c r="C36" s="44" t="s">
        <v>381</v>
      </c>
      <c r="D36" s="100"/>
      <c r="E36" s="100"/>
      <c r="F36" s="46">
        <f t="shared" si="1"/>
        <v>0</v>
      </c>
      <c r="G36" s="47" t="str">
        <f t="shared" si="2"/>
        <v>/</v>
      </c>
      <c r="H36" s="47" t="str">
        <f t="shared" si="3"/>
        <v/>
      </c>
      <c r="I36" s="46" t="str">
        <f t="shared" si="4"/>
        <v/>
      </c>
      <c r="J36" s="46" t="str">
        <f t="shared" si="5"/>
        <v/>
      </c>
      <c r="K36" s="46" t="str">
        <f t="shared" si="6"/>
        <v/>
      </c>
      <c r="L36" s="46" t="str">
        <f t="shared" si="7"/>
        <v>ไม่ผ่าน</v>
      </c>
      <c r="M36" s="48"/>
      <c r="N36" s="48"/>
      <c r="O36" s="48"/>
      <c r="P36" s="48"/>
    </row>
    <row r="37" spans="1:16" s="2" customFormat="1" ht="15" customHeight="1">
      <c r="A37" s="88">
        <v>30</v>
      </c>
      <c r="B37" s="89" t="s">
        <v>382</v>
      </c>
      <c r="C37" s="89" t="s">
        <v>383</v>
      </c>
      <c r="D37" s="100"/>
      <c r="E37" s="100"/>
      <c r="F37" s="46">
        <f t="shared" si="1"/>
        <v>0</v>
      </c>
      <c r="G37" s="47" t="str">
        <f t="shared" si="2"/>
        <v>/</v>
      </c>
      <c r="H37" s="47" t="str">
        <f t="shared" si="3"/>
        <v/>
      </c>
      <c r="I37" s="46" t="str">
        <f t="shared" si="4"/>
        <v/>
      </c>
      <c r="J37" s="46" t="str">
        <f t="shared" si="5"/>
        <v/>
      </c>
      <c r="K37" s="46" t="str">
        <f t="shared" si="6"/>
        <v/>
      </c>
      <c r="L37" s="46" t="str">
        <f t="shared" si="7"/>
        <v>ไม่ผ่าน</v>
      </c>
      <c r="M37" s="48"/>
      <c r="N37" s="48"/>
      <c r="O37" s="48"/>
      <c r="P37" s="48"/>
    </row>
    <row r="38" spans="1:16" s="2" customFormat="1" ht="15" customHeight="1">
      <c r="A38" s="88">
        <v>31</v>
      </c>
      <c r="B38" s="89" t="s">
        <v>384</v>
      </c>
      <c r="C38" s="89" t="s">
        <v>385</v>
      </c>
      <c r="D38" s="100"/>
      <c r="E38" s="100"/>
      <c r="F38" s="46">
        <f t="shared" si="1"/>
        <v>0</v>
      </c>
      <c r="G38" s="47" t="str">
        <f t="shared" si="2"/>
        <v>/</v>
      </c>
      <c r="H38" s="47" t="str">
        <f t="shared" si="3"/>
        <v/>
      </c>
      <c r="I38" s="46" t="str">
        <f t="shared" si="4"/>
        <v/>
      </c>
      <c r="J38" s="46" t="str">
        <f t="shared" si="5"/>
        <v/>
      </c>
      <c r="K38" s="46" t="str">
        <f t="shared" si="6"/>
        <v/>
      </c>
      <c r="L38" s="46" t="str">
        <f t="shared" si="7"/>
        <v>ไม่ผ่าน</v>
      </c>
      <c r="M38" s="48"/>
      <c r="N38" s="48"/>
      <c r="O38" s="48"/>
      <c r="P38" s="48"/>
    </row>
    <row r="39" spans="1:16" s="2" customFormat="1" ht="15" customHeight="1">
      <c r="A39" s="88">
        <v>32</v>
      </c>
      <c r="B39" s="89" t="s">
        <v>386</v>
      </c>
      <c r="C39" s="89" t="s">
        <v>387</v>
      </c>
      <c r="D39" s="100"/>
      <c r="E39" s="100"/>
      <c r="F39" s="46">
        <f t="shared" si="1"/>
        <v>0</v>
      </c>
      <c r="G39" s="47" t="str">
        <f t="shared" si="2"/>
        <v>/</v>
      </c>
      <c r="H39" s="47" t="str">
        <f t="shared" si="3"/>
        <v/>
      </c>
      <c r="I39" s="46" t="str">
        <f t="shared" si="4"/>
        <v/>
      </c>
      <c r="J39" s="46" t="str">
        <f t="shared" si="5"/>
        <v/>
      </c>
      <c r="K39" s="46" t="str">
        <f t="shared" si="6"/>
        <v/>
      </c>
      <c r="L39" s="46" t="str">
        <f t="shared" si="7"/>
        <v>ไม่ผ่าน</v>
      </c>
      <c r="M39" s="48"/>
      <c r="N39" s="48"/>
      <c r="O39" s="48"/>
      <c r="P39" s="48"/>
    </row>
    <row r="40" spans="1:16" s="2" customFormat="1" ht="15" customHeight="1">
      <c r="A40" s="88">
        <v>33</v>
      </c>
      <c r="B40" s="89" t="s">
        <v>388</v>
      </c>
      <c r="C40" s="89" t="s">
        <v>389</v>
      </c>
      <c r="D40" s="100"/>
      <c r="E40" s="100"/>
      <c r="F40" s="46">
        <f t="shared" si="1"/>
        <v>0</v>
      </c>
      <c r="G40" s="47" t="str">
        <f t="shared" si="2"/>
        <v>/</v>
      </c>
      <c r="H40" s="47" t="str">
        <f t="shared" si="3"/>
        <v/>
      </c>
      <c r="I40" s="46" t="str">
        <f t="shared" si="4"/>
        <v/>
      </c>
      <c r="J40" s="46" t="str">
        <f t="shared" si="5"/>
        <v/>
      </c>
      <c r="K40" s="46" t="str">
        <f t="shared" si="6"/>
        <v/>
      </c>
      <c r="L40" s="46" t="str">
        <f t="shared" si="7"/>
        <v>ไม่ผ่าน</v>
      </c>
      <c r="M40" s="48"/>
      <c r="N40" s="48"/>
      <c r="O40" s="48"/>
      <c r="P40" s="48"/>
    </row>
    <row r="41" spans="1:16" s="2" customFormat="1" ht="15" customHeight="1">
      <c r="A41" s="88">
        <v>34</v>
      </c>
      <c r="B41" s="89" t="s">
        <v>390</v>
      </c>
      <c r="C41" s="89" t="s">
        <v>391</v>
      </c>
      <c r="D41" s="100"/>
      <c r="E41" s="100"/>
      <c r="F41" s="46">
        <f t="shared" si="1"/>
        <v>0</v>
      </c>
      <c r="G41" s="47" t="str">
        <f t="shared" si="2"/>
        <v>/</v>
      </c>
      <c r="H41" s="47" t="str">
        <f t="shared" si="3"/>
        <v/>
      </c>
      <c r="I41" s="46" t="str">
        <f t="shared" si="4"/>
        <v/>
      </c>
      <c r="J41" s="46" t="str">
        <f t="shared" si="5"/>
        <v/>
      </c>
      <c r="K41" s="46" t="str">
        <f t="shared" si="6"/>
        <v/>
      </c>
      <c r="L41" s="46" t="str">
        <f t="shared" si="7"/>
        <v>ไม่ผ่าน</v>
      </c>
      <c r="M41" s="48"/>
      <c r="N41" s="48"/>
      <c r="O41" s="48"/>
      <c r="P41" s="48"/>
    </row>
    <row r="42" spans="1:16" s="2" customFormat="1" ht="15" customHeight="1">
      <c r="A42" s="88">
        <v>35</v>
      </c>
      <c r="B42" s="89" t="s">
        <v>392</v>
      </c>
      <c r="C42" s="89" t="s">
        <v>393</v>
      </c>
      <c r="D42" s="100"/>
      <c r="E42" s="100"/>
      <c r="F42" s="46">
        <f t="shared" si="1"/>
        <v>0</v>
      </c>
      <c r="G42" s="47" t="str">
        <f t="shared" si="2"/>
        <v>/</v>
      </c>
      <c r="H42" s="47" t="str">
        <f t="shared" si="3"/>
        <v/>
      </c>
      <c r="I42" s="46" t="str">
        <f t="shared" si="4"/>
        <v/>
      </c>
      <c r="J42" s="46" t="str">
        <f t="shared" si="5"/>
        <v/>
      </c>
      <c r="K42" s="46" t="str">
        <f t="shared" si="6"/>
        <v/>
      </c>
      <c r="L42" s="46" t="str">
        <f t="shared" si="7"/>
        <v>ไม่ผ่าน</v>
      </c>
      <c r="M42" s="48"/>
      <c r="N42" s="48"/>
      <c r="O42" s="48"/>
      <c r="P42" s="48"/>
    </row>
    <row r="43" spans="1:16" s="2" customFormat="1" ht="15" customHeight="1">
      <c r="A43" s="88">
        <v>36</v>
      </c>
      <c r="B43" s="102" t="s">
        <v>394</v>
      </c>
      <c r="C43" s="102" t="s">
        <v>395</v>
      </c>
      <c r="D43" s="103"/>
      <c r="E43" s="103"/>
      <c r="F43" s="46">
        <f t="shared" si="1"/>
        <v>0</v>
      </c>
      <c r="G43" s="47" t="str">
        <f t="shared" si="2"/>
        <v>/</v>
      </c>
      <c r="H43" s="47" t="str">
        <f t="shared" si="3"/>
        <v/>
      </c>
      <c r="I43" s="46" t="str">
        <f t="shared" si="4"/>
        <v/>
      </c>
      <c r="J43" s="46" t="str">
        <f t="shared" si="5"/>
        <v/>
      </c>
      <c r="K43" s="46" t="str">
        <f t="shared" si="6"/>
        <v/>
      </c>
      <c r="L43" s="46" t="str">
        <f t="shared" si="7"/>
        <v>ไม่ผ่าน</v>
      </c>
      <c r="M43" s="48"/>
      <c r="N43" s="48"/>
      <c r="O43" s="48"/>
      <c r="P43" s="48"/>
    </row>
    <row r="44" spans="1:16" s="2" customFormat="1" ht="15" customHeight="1">
      <c r="A44" s="88">
        <v>37</v>
      </c>
      <c r="B44" s="89" t="s">
        <v>396</v>
      </c>
      <c r="C44" s="89" t="s">
        <v>397</v>
      </c>
      <c r="D44" s="100"/>
      <c r="E44" s="100"/>
      <c r="F44" s="46">
        <f t="shared" si="1"/>
        <v>0</v>
      </c>
      <c r="G44" s="47" t="str">
        <f t="shared" si="2"/>
        <v>/</v>
      </c>
      <c r="H44" s="47" t="str">
        <f t="shared" si="3"/>
        <v/>
      </c>
      <c r="I44" s="46" t="str">
        <f t="shared" si="4"/>
        <v/>
      </c>
      <c r="J44" s="46" t="str">
        <f t="shared" si="5"/>
        <v/>
      </c>
      <c r="K44" s="46" t="str">
        <f t="shared" si="6"/>
        <v/>
      </c>
      <c r="L44" s="46" t="str">
        <f t="shared" si="7"/>
        <v>ไม่ผ่าน</v>
      </c>
      <c r="M44" s="48"/>
      <c r="N44" s="48"/>
      <c r="O44" s="48"/>
      <c r="P44" s="48"/>
    </row>
    <row r="45" spans="1:16" s="2" customFormat="1" ht="15" customHeight="1">
      <c r="A45" s="88">
        <v>38</v>
      </c>
      <c r="B45" s="91" t="s">
        <v>398</v>
      </c>
      <c r="C45" s="91" t="s">
        <v>399</v>
      </c>
      <c r="D45" s="100"/>
      <c r="E45" s="100"/>
      <c r="F45" s="46">
        <f t="shared" si="1"/>
        <v>0</v>
      </c>
      <c r="G45" s="47" t="str">
        <f t="shared" si="2"/>
        <v>/</v>
      </c>
      <c r="H45" s="47" t="str">
        <f t="shared" si="3"/>
        <v/>
      </c>
      <c r="I45" s="46" t="str">
        <f t="shared" si="4"/>
        <v/>
      </c>
      <c r="J45" s="46" t="str">
        <f t="shared" si="5"/>
        <v/>
      </c>
      <c r="K45" s="46" t="str">
        <f t="shared" si="6"/>
        <v/>
      </c>
      <c r="L45" s="46" t="str">
        <f t="shared" si="7"/>
        <v>ไม่ผ่าน</v>
      </c>
      <c r="M45" s="48"/>
      <c r="N45" s="48"/>
      <c r="O45" s="48"/>
      <c r="P45" s="48"/>
    </row>
    <row r="46" spans="1:16" s="3" customFormat="1" ht="18">
      <c r="A46" s="93"/>
      <c r="B46" s="55" t="s">
        <v>13</v>
      </c>
      <c r="C46" s="55"/>
      <c r="D46" s="56"/>
      <c r="E46" s="56"/>
      <c r="F46" s="57"/>
      <c r="G46" s="57"/>
      <c r="H46" s="47"/>
      <c r="I46" s="58" t="s">
        <v>693</v>
      </c>
      <c r="J46" s="58"/>
      <c r="K46" s="59">
        <f>COUNTIF(L8:L45,"ผ่าน")</f>
        <v>0</v>
      </c>
      <c r="L46" s="60"/>
      <c r="M46" s="61"/>
      <c r="N46" s="61"/>
      <c r="O46" s="61"/>
      <c r="P46" s="61"/>
    </row>
    <row r="47" spans="1:16" s="3" customFormat="1" ht="21">
      <c r="A47" s="94"/>
      <c r="B47" s="62" t="s">
        <v>14</v>
      </c>
      <c r="C47" s="62"/>
      <c r="D47" s="63"/>
      <c r="E47" s="63"/>
      <c r="F47" s="64"/>
      <c r="G47" s="65"/>
      <c r="H47" s="66"/>
      <c r="I47" s="67" t="s">
        <v>695</v>
      </c>
      <c r="J47" s="67"/>
      <c r="K47" s="68">
        <f>COUNTIF(L8:L45,"ไม่ผ่าน")</f>
        <v>38</v>
      </c>
      <c r="L47" s="69"/>
      <c r="M47" s="61"/>
      <c r="N47" s="61"/>
      <c r="O47" s="61"/>
      <c r="P47" s="61"/>
    </row>
    <row r="48" spans="1:16" ht="18">
      <c r="A48" s="95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29"/>
      <c r="N48" s="29"/>
      <c r="O48" s="29"/>
      <c r="P48" s="29"/>
    </row>
    <row r="49" spans="1:16" ht="18">
      <c r="A49" s="95"/>
      <c r="B49" s="70" t="s">
        <v>15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29"/>
      <c r="N49" s="29"/>
      <c r="O49" s="29"/>
      <c r="P49" s="29"/>
    </row>
    <row r="50" spans="1:16" ht="18">
      <c r="A50" s="95"/>
      <c r="B50" s="48"/>
      <c r="C50" s="48"/>
      <c r="D50" s="48"/>
      <c r="E50" s="48"/>
      <c r="F50" s="48" t="s">
        <v>16</v>
      </c>
      <c r="G50" s="48"/>
      <c r="H50" s="48"/>
      <c r="I50" s="48"/>
      <c r="J50" s="48"/>
      <c r="K50" s="48"/>
      <c r="L50" s="48"/>
      <c r="M50" s="29"/>
      <c r="N50" s="29"/>
      <c r="O50" s="29"/>
      <c r="P50" s="29"/>
    </row>
    <row r="51" spans="1:16" ht="18">
      <c r="A51" s="95"/>
      <c r="B51" s="48"/>
      <c r="C51" s="48"/>
      <c r="D51" s="48"/>
      <c r="E51" s="48"/>
      <c r="F51" s="48"/>
      <c r="G51" s="48" t="s">
        <v>31</v>
      </c>
      <c r="H51" s="48"/>
      <c r="I51" s="48"/>
      <c r="J51" s="48"/>
      <c r="K51" s="48"/>
      <c r="L51" s="48"/>
      <c r="M51" s="29"/>
      <c r="N51" s="29"/>
      <c r="O51" s="29"/>
      <c r="P51" s="29"/>
    </row>
    <row r="52" spans="1:16" ht="18">
      <c r="A52" s="95"/>
      <c r="B52" s="48"/>
      <c r="C52" s="48"/>
      <c r="D52" s="48"/>
      <c r="E52" s="48"/>
      <c r="F52" s="48"/>
      <c r="G52" s="48" t="s">
        <v>17</v>
      </c>
      <c r="H52" s="48"/>
      <c r="I52" s="48"/>
      <c r="J52" s="48"/>
      <c r="K52" s="48"/>
      <c r="L52" s="48"/>
      <c r="M52" s="29"/>
      <c r="N52" s="29"/>
      <c r="O52" s="29"/>
      <c r="P52" s="29"/>
    </row>
    <row r="53" spans="1:16">
      <c r="A53" s="29"/>
      <c r="B53" s="71"/>
      <c r="C53" s="7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>
      <c r="A54" s="29"/>
      <c r="B54" s="72" t="s">
        <v>683</v>
      </c>
      <c r="C54" s="73" t="s">
        <v>684</v>
      </c>
      <c r="D54" s="74"/>
      <c r="E54" s="75" t="s">
        <v>685</v>
      </c>
      <c r="F54" s="76"/>
      <c r="G54" s="75" t="s">
        <v>686</v>
      </c>
      <c r="H54" s="76"/>
      <c r="I54" s="29"/>
      <c r="J54" s="29"/>
      <c r="K54" s="29"/>
      <c r="L54" s="29"/>
      <c r="M54" s="29"/>
      <c r="N54" s="29"/>
      <c r="O54" s="29"/>
      <c r="P54" s="29"/>
    </row>
    <row r="55" spans="1:16">
      <c r="A55" s="29"/>
      <c r="B55" s="77"/>
      <c r="C55" s="78" t="s">
        <v>688</v>
      </c>
      <c r="D55" s="79"/>
      <c r="E55" s="80" t="s">
        <v>687</v>
      </c>
      <c r="F55" s="81"/>
      <c r="G55" s="82">
        <f>COUNTIF(K8:K45,"/")</f>
        <v>0</v>
      </c>
      <c r="H55" s="83"/>
      <c r="I55" s="29"/>
      <c r="J55" s="29"/>
      <c r="K55" s="29"/>
      <c r="L55" s="29"/>
      <c r="M55" s="29"/>
      <c r="N55" s="29"/>
      <c r="O55" s="29"/>
      <c r="P55" s="29"/>
    </row>
    <row r="56" spans="1:16">
      <c r="A56" s="29"/>
      <c r="B56" s="77"/>
      <c r="C56" s="78" t="s">
        <v>689</v>
      </c>
      <c r="D56" s="79"/>
      <c r="E56" s="80" t="s">
        <v>690</v>
      </c>
      <c r="F56" s="81"/>
      <c r="G56" s="82">
        <f>COUNTIF(J8:J45,"/")</f>
        <v>0</v>
      </c>
      <c r="H56" s="83"/>
      <c r="I56" s="29"/>
      <c r="J56" s="29"/>
      <c r="K56" s="29"/>
      <c r="L56" s="29"/>
      <c r="M56" s="29"/>
      <c r="N56" s="29"/>
      <c r="O56" s="29"/>
      <c r="P56" s="29"/>
    </row>
    <row r="57" spans="1:16">
      <c r="A57" s="29"/>
      <c r="B57" s="77"/>
      <c r="C57" s="78" t="s">
        <v>692</v>
      </c>
      <c r="D57" s="79"/>
      <c r="E57" s="80" t="s">
        <v>691</v>
      </c>
      <c r="F57" s="81"/>
      <c r="G57" s="82">
        <f>COUNTIF(I8:I45,"/")</f>
        <v>0</v>
      </c>
      <c r="H57" s="83"/>
      <c r="I57" s="29"/>
      <c r="J57" s="29"/>
      <c r="K57" s="29"/>
      <c r="L57" s="29"/>
      <c r="M57" s="29"/>
      <c r="N57" s="29"/>
      <c r="O57" s="29"/>
      <c r="P57" s="29"/>
    </row>
    <row r="58" spans="1:16">
      <c r="A58" s="29"/>
      <c r="B58" s="77"/>
      <c r="C58" s="78" t="s">
        <v>694</v>
      </c>
      <c r="D58" s="79"/>
      <c r="E58" s="80" t="s">
        <v>693</v>
      </c>
      <c r="F58" s="81"/>
      <c r="G58" s="82">
        <f>COUNTIF(H8:H45,"/")</f>
        <v>0</v>
      </c>
      <c r="H58" s="83"/>
      <c r="I58" s="29"/>
      <c r="J58" s="29"/>
      <c r="K58" s="29"/>
      <c r="L58" s="29"/>
      <c r="M58" s="29"/>
      <c r="N58" s="29"/>
      <c r="O58" s="29"/>
      <c r="P58" s="29"/>
    </row>
    <row r="59" spans="1:16">
      <c r="A59" s="29"/>
      <c r="B59" s="84"/>
      <c r="C59" s="78" t="s">
        <v>696</v>
      </c>
      <c r="D59" s="79"/>
      <c r="E59" s="80" t="s">
        <v>695</v>
      </c>
      <c r="F59" s="81"/>
      <c r="G59" s="82">
        <f>COUNTIF(G8:G45,"/")</f>
        <v>38</v>
      </c>
      <c r="H59" s="83"/>
      <c r="I59" s="29"/>
      <c r="J59" s="29"/>
      <c r="K59" s="29"/>
      <c r="L59" s="29"/>
      <c r="M59" s="29"/>
      <c r="N59" s="29"/>
      <c r="O59" s="29"/>
      <c r="P59" s="29"/>
    </row>
    <row r="60" spans="1:16">
      <c r="A60" s="29"/>
      <c r="B60" s="71"/>
      <c r="C60" s="7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>
      <c r="A61" s="29"/>
      <c r="B61" s="71"/>
      <c r="C61" s="7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>
      <c r="A62" s="29"/>
      <c r="B62" s="71"/>
      <c r="C62" s="7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>
      <c r="A63" s="29"/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>
      <c r="A64" s="29"/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>
      <c r="A65" s="29"/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>
      <c r="A66" s="29"/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>
      <c r="A67" s="29"/>
      <c r="B67" s="71"/>
      <c r="C67" s="7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>
      <c r="A68" s="29"/>
      <c r="B68" s="71"/>
      <c r="C68" s="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</sheetData>
  <mergeCells count="40">
    <mergeCell ref="C59:D59"/>
    <mergeCell ref="E59:F59"/>
    <mergeCell ref="G59:H59"/>
    <mergeCell ref="I46:J46"/>
    <mergeCell ref="K46:L46"/>
    <mergeCell ref="I47:J47"/>
    <mergeCell ref="K47:L47"/>
    <mergeCell ref="B47:C47"/>
    <mergeCell ref="B46:C46"/>
    <mergeCell ref="B54:B59"/>
    <mergeCell ref="C54:D54"/>
    <mergeCell ref="E54:F54"/>
    <mergeCell ref="G54:H54"/>
    <mergeCell ref="C55:D55"/>
    <mergeCell ref="E55:F55"/>
    <mergeCell ref="G55:H55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58:D58"/>
    <mergeCell ref="E58:F58"/>
    <mergeCell ref="G58:H58"/>
    <mergeCell ref="C56:D56"/>
    <mergeCell ref="E56:F56"/>
    <mergeCell ref="G56:H56"/>
    <mergeCell ref="C57:D57"/>
    <mergeCell ref="E57:F57"/>
    <mergeCell ref="G57:H5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0"/>
  <sheetViews>
    <sheetView zoomScale="33" zoomScaleNormal="33" zoomScalePageLayoutView="110" workbookViewId="0">
      <selection activeCell="Q5" sqref="B5:Q70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7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7" ht="20.399999999999999">
      <c r="A2" s="20" t="s">
        <v>266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7" ht="20.399999999999999">
      <c r="A3" s="20" t="s">
        <v>677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7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</row>
    <row r="5" spans="1:17" ht="17.399999999999999" customHeight="1">
      <c r="A5" s="21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  <c r="Q5" s="29"/>
    </row>
    <row r="6" spans="1:17" ht="17.399999999999999" customHeight="1">
      <c r="A6" s="22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  <c r="Q6" s="29"/>
    </row>
    <row r="7" spans="1:17" ht="66.599999999999994">
      <c r="A7" s="23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  <c r="Q7" s="29"/>
    </row>
    <row r="8" spans="1:17" s="2" customFormat="1" ht="15" customHeight="1">
      <c r="A8" s="13">
        <v>1</v>
      </c>
      <c r="B8" s="104" t="s">
        <v>400</v>
      </c>
      <c r="C8" s="105" t="s">
        <v>401</v>
      </c>
      <c r="D8" s="45"/>
      <c r="E8" s="45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</row>
    <row r="9" spans="1:17" s="2" customFormat="1" ht="15" customHeight="1">
      <c r="A9" s="13">
        <v>2</v>
      </c>
      <c r="B9" s="43" t="s">
        <v>402</v>
      </c>
      <c r="C9" s="44" t="s">
        <v>403</v>
      </c>
      <c r="D9" s="45"/>
      <c r="E9" s="45"/>
      <c r="F9" s="46">
        <f t="shared" ref="F9:F48" si="1">D9+E9</f>
        <v>0</v>
      </c>
      <c r="G9" s="47" t="str">
        <f t="shared" ref="G9:G48" si="2">IF(F9&lt;=12.5,"/","")</f>
        <v>/</v>
      </c>
      <c r="H9" s="47" t="str">
        <f t="shared" ref="H9:H48" si="3">IF(AND(F9&gt;12.5,F9&lt;=14),"/","")</f>
        <v/>
      </c>
      <c r="I9" s="46" t="str">
        <f t="shared" ref="I9:I48" si="4">IF(AND(F9&gt;14,F9&lt;=17),"/","")</f>
        <v/>
      </c>
      <c r="J9" s="46" t="str">
        <f t="shared" ref="J9:J48" si="5">IF(AND(F9&gt;17,F9&lt;=19),"/","")</f>
        <v/>
      </c>
      <c r="K9" s="46" t="str">
        <f t="shared" ref="K9:K48" si="6">IF(AND(F9&gt;19,F9&lt;=25),"/","")</f>
        <v/>
      </c>
      <c r="L9" s="46" t="str">
        <f t="shared" ref="L9:L48" si="7">IF(F9&gt;=15,"ผ่าน","ไม่ผ่าน")</f>
        <v>ไม่ผ่าน</v>
      </c>
      <c r="M9" s="48"/>
      <c r="N9" s="48"/>
      <c r="O9" s="48"/>
      <c r="P9" s="48"/>
      <c r="Q9" s="48"/>
    </row>
    <row r="10" spans="1:17" s="2" customFormat="1" ht="15" customHeight="1">
      <c r="A10" s="13">
        <v>3</v>
      </c>
      <c r="B10" s="51" t="s">
        <v>404</v>
      </c>
      <c r="C10" s="52" t="s">
        <v>405</v>
      </c>
      <c r="D10" s="45"/>
      <c r="E10" s="45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  <c r="P10" s="48"/>
      <c r="Q10" s="48"/>
    </row>
    <row r="11" spans="1:17" s="2" customFormat="1" ht="15" customHeight="1">
      <c r="A11" s="13">
        <v>4</v>
      </c>
      <c r="B11" s="51" t="s">
        <v>75</v>
      </c>
      <c r="C11" s="52" t="s">
        <v>406</v>
      </c>
      <c r="D11" s="45"/>
      <c r="E11" s="45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  <c r="P11" s="48"/>
      <c r="Q11" s="48"/>
    </row>
    <row r="12" spans="1:17" s="2" customFormat="1" ht="15" customHeight="1">
      <c r="A12" s="13">
        <v>5</v>
      </c>
      <c r="B12" s="43" t="s">
        <v>407</v>
      </c>
      <c r="C12" s="44" t="s">
        <v>408</v>
      </c>
      <c r="D12" s="45"/>
      <c r="E12" s="45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  <c r="P12" s="48"/>
      <c r="Q12" s="48"/>
    </row>
    <row r="13" spans="1:17" s="2" customFormat="1" ht="15" customHeight="1">
      <c r="A13" s="13">
        <v>6</v>
      </c>
      <c r="B13" s="51" t="s">
        <v>409</v>
      </c>
      <c r="C13" s="52" t="s">
        <v>410</v>
      </c>
      <c r="D13" s="45"/>
      <c r="E13" s="45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  <c r="P13" s="48"/>
      <c r="Q13" s="48"/>
    </row>
    <row r="14" spans="1:17" s="2" customFormat="1" ht="15" customHeight="1">
      <c r="A14" s="13">
        <v>7</v>
      </c>
      <c r="B14" s="51" t="s">
        <v>411</v>
      </c>
      <c r="C14" s="52" t="s">
        <v>412</v>
      </c>
      <c r="D14" s="45"/>
      <c r="E14" s="45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  <c r="P14" s="48"/>
      <c r="Q14" s="48"/>
    </row>
    <row r="15" spans="1:17" s="2" customFormat="1" ht="15" customHeight="1">
      <c r="A15" s="13">
        <v>8</v>
      </c>
      <c r="B15" s="51" t="s">
        <v>68</v>
      </c>
      <c r="C15" s="52" t="s">
        <v>413</v>
      </c>
      <c r="D15" s="45"/>
      <c r="E15" s="45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  <c r="P15" s="48"/>
      <c r="Q15" s="48"/>
    </row>
    <row r="16" spans="1:17" s="2" customFormat="1" ht="15" customHeight="1">
      <c r="A16" s="13">
        <v>9</v>
      </c>
      <c r="B16" s="43" t="s">
        <v>414</v>
      </c>
      <c r="C16" s="44" t="s">
        <v>251</v>
      </c>
      <c r="D16" s="45"/>
      <c r="E16" s="45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  <c r="P16" s="48"/>
      <c r="Q16" s="48"/>
    </row>
    <row r="17" spans="1:28" s="2" customFormat="1" ht="15" customHeight="1">
      <c r="A17" s="13">
        <v>10</v>
      </c>
      <c r="B17" s="43" t="s">
        <v>415</v>
      </c>
      <c r="C17" s="44" t="s">
        <v>416</v>
      </c>
      <c r="D17" s="49"/>
      <c r="E17" s="49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  <c r="P17" s="48"/>
      <c r="Q17" s="48"/>
    </row>
    <row r="18" spans="1:28" s="2" customFormat="1" ht="15" customHeight="1">
      <c r="A18" s="13">
        <v>11</v>
      </c>
      <c r="B18" s="43" t="s">
        <v>417</v>
      </c>
      <c r="C18" s="44" t="s">
        <v>418</v>
      </c>
      <c r="D18" s="49"/>
      <c r="E18" s="49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  <c r="P18" s="48"/>
      <c r="Q18" s="48"/>
    </row>
    <row r="19" spans="1:28" s="2" customFormat="1" ht="15" customHeight="1">
      <c r="A19" s="13">
        <v>12</v>
      </c>
      <c r="B19" s="43" t="s">
        <v>419</v>
      </c>
      <c r="C19" s="44" t="s">
        <v>420</v>
      </c>
      <c r="D19" s="45"/>
      <c r="E19" s="45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  <c r="P19" s="48"/>
      <c r="Q19" s="48"/>
    </row>
    <row r="20" spans="1:28" s="2" customFormat="1" ht="14.25" customHeight="1">
      <c r="A20" s="13">
        <v>13</v>
      </c>
      <c r="B20" s="51" t="s">
        <v>67</v>
      </c>
      <c r="C20" s="52" t="s">
        <v>421</v>
      </c>
      <c r="D20" s="45"/>
      <c r="E20" s="45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0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13">
        <v>14</v>
      </c>
      <c r="B21" s="51" t="s">
        <v>422</v>
      </c>
      <c r="C21" s="52" t="s">
        <v>423</v>
      </c>
      <c r="D21" s="45"/>
      <c r="E21" s="45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  <c r="P21" s="48"/>
      <c r="Q21" s="48"/>
    </row>
    <row r="22" spans="1:28" s="2" customFormat="1" ht="15" customHeight="1">
      <c r="A22" s="13">
        <v>15</v>
      </c>
      <c r="B22" s="51" t="s">
        <v>424</v>
      </c>
      <c r="C22" s="52" t="s">
        <v>425</v>
      </c>
      <c r="D22" s="45"/>
      <c r="E22" s="45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  <c r="P22" s="48"/>
      <c r="Q22" s="48"/>
    </row>
    <row r="23" spans="1:28" s="2" customFormat="1" ht="15" customHeight="1">
      <c r="A23" s="13">
        <v>16</v>
      </c>
      <c r="B23" s="43" t="s">
        <v>426</v>
      </c>
      <c r="C23" s="44" t="s">
        <v>427</v>
      </c>
      <c r="D23" s="45"/>
      <c r="E23" s="45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  <c r="P23" s="48"/>
      <c r="Q23" s="48"/>
    </row>
    <row r="24" spans="1:28" s="2" customFormat="1" ht="15" customHeight="1">
      <c r="A24" s="13">
        <v>17</v>
      </c>
      <c r="B24" s="51" t="s">
        <v>428</v>
      </c>
      <c r="C24" s="52" t="s">
        <v>429</v>
      </c>
      <c r="D24" s="45"/>
      <c r="E24" s="45"/>
      <c r="F24" s="46">
        <f t="shared" si="1"/>
        <v>0</v>
      </c>
      <c r="G24" s="47" t="str">
        <f t="shared" si="2"/>
        <v>/</v>
      </c>
      <c r="H24" s="47" t="str">
        <f t="shared" si="3"/>
        <v/>
      </c>
      <c r="I24" s="46" t="str">
        <f t="shared" si="4"/>
        <v/>
      </c>
      <c r="J24" s="46" t="str">
        <f t="shared" si="5"/>
        <v/>
      </c>
      <c r="K24" s="46" t="str">
        <f t="shared" si="6"/>
        <v/>
      </c>
      <c r="L24" s="46" t="str">
        <f t="shared" si="7"/>
        <v>ไม่ผ่าน</v>
      </c>
      <c r="M24" s="48"/>
      <c r="N24" s="48"/>
      <c r="O24" s="48"/>
      <c r="P24" s="48"/>
      <c r="Q24" s="48"/>
    </row>
    <row r="25" spans="1:28" s="2" customFormat="1" ht="15" customHeight="1">
      <c r="A25" s="13">
        <v>18</v>
      </c>
      <c r="B25" s="51" t="s">
        <v>430</v>
      </c>
      <c r="C25" s="52" t="s">
        <v>431</v>
      </c>
      <c r="D25" s="45"/>
      <c r="E25" s="45"/>
      <c r="F25" s="46">
        <f t="shared" si="1"/>
        <v>0</v>
      </c>
      <c r="G25" s="47" t="str">
        <f t="shared" si="2"/>
        <v>/</v>
      </c>
      <c r="H25" s="47" t="str">
        <f t="shared" si="3"/>
        <v/>
      </c>
      <c r="I25" s="46" t="str">
        <f t="shared" si="4"/>
        <v/>
      </c>
      <c r="J25" s="46" t="str">
        <f t="shared" si="5"/>
        <v/>
      </c>
      <c r="K25" s="46" t="str">
        <f t="shared" si="6"/>
        <v/>
      </c>
      <c r="L25" s="46" t="str">
        <f t="shared" si="7"/>
        <v>ไม่ผ่าน</v>
      </c>
      <c r="M25" s="48"/>
      <c r="N25" s="48"/>
      <c r="O25" s="48"/>
      <c r="P25" s="48"/>
      <c r="Q25" s="48"/>
    </row>
    <row r="26" spans="1:28" s="2" customFormat="1" ht="15" customHeight="1">
      <c r="A26" s="13">
        <v>19</v>
      </c>
      <c r="B26" s="51" t="s">
        <v>99</v>
      </c>
      <c r="C26" s="52" t="s">
        <v>432</v>
      </c>
      <c r="D26" s="45"/>
      <c r="E26" s="45"/>
      <c r="F26" s="46">
        <f t="shared" si="1"/>
        <v>0</v>
      </c>
      <c r="G26" s="47" t="str">
        <f t="shared" si="2"/>
        <v>/</v>
      </c>
      <c r="H26" s="47" t="str">
        <f t="shared" si="3"/>
        <v/>
      </c>
      <c r="I26" s="46" t="str">
        <f t="shared" si="4"/>
        <v/>
      </c>
      <c r="J26" s="46" t="str">
        <f t="shared" si="5"/>
        <v/>
      </c>
      <c r="K26" s="46" t="str">
        <f t="shared" si="6"/>
        <v/>
      </c>
      <c r="L26" s="46" t="str">
        <f t="shared" si="7"/>
        <v>ไม่ผ่าน</v>
      </c>
      <c r="M26" s="48"/>
      <c r="N26" s="48"/>
      <c r="O26" s="48"/>
      <c r="P26" s="48"/>
      <c r="Q26" s="48"/>
    </row>
    <row r="27" spans="1:28" s="2" customFormat="1" ht="15" customHeight="1">
      <c r="A27" s="13">
        <v>20</v>
      </c>
      <c r="B27" s="51" t="s">
        <v>433</v>
      </c>
      <c r="C27" s="52" t="s">
        <v>107</v>
      </c>
      <c r="D27" s="45"/>
      <c r="E27" s="45"/>
      <c r="F27" s="46">
        <f t="shared" si="1"/>
        <v>0</v>
      </c>
      <c r="G27" s="47" t="str">
        <f t="shared" si="2"/>
        <v>/</v>
      </c>
      <c r="H27" s="47" t="str">
        <f t="shared" si="3"/>
        <v/>
      </c>
      <c r="I27" s="46" t="str">
        <f t="shared" si="4"/>
        <v/>
      </c>
      <c r="J27" s="46" t="str">
        <f t="shared" si="5"/>
        <v/>
      </c>
      <c r="K27" s="46" t="str">
        <f t="shared" si="6"/>
        <v/>
      </c>
      <c r="L27" s="46" t="str">
        <f t="shared" si="7"/>
        <v>ไม่ผ่าน</v>
      </c>
      <c r="M27" s="48"/>
      <c r="N27" s="48"/>
      <c r="O27" s="48"/>
      <c r="P27" s="48"/>
      <c r="Q27" s="48"/>
    </row>
    <row r="28" spans="1:28" s="2" customFormat="1" ht="15" customHeight="1">
      <c r="A28" s="13">
        <v>21</v>
      </c>
      <c r="B28" s="51" t="s">
        <v>434</v>
      </c>
      <c r="C28" s="52" t="s">
        <v>435</v>
      </c>
      <c r="D28" s="45"/>
      <c r="E28" s="45"/>
      <c r="F28" s="46">
        <f t="shared" si="1"/>
        <v>0</v>
      </c>
      <c r="G28" s="47" t="str">
        <f t="shared" si="2"/>
        <v>/</v>
      </c>
      <c r="H28" s="47" t="str">
        <f t="shared" si="3"/>
        <v/>
      </c>
      <c r="I28" s="46" t="str">
        <f t="shared" si="4"/>
        <v/>
      </c>
      <c r="J28" s="46" t="str">
        <f t="shared" si="5"/>
        <v/>
      </c>
      <c r="K28" s="46" t="str">
        <f t="shared" si="6"/>
        <v/>
      </c>
      <c r="L28" s="46" t="str">
        <f t="shared" si="7"/>
        <v>ไม่ผ่าน</v>
      </c>
      <c r="M28" s="48"/>
      <c r="N28" s="48"/>
      <c r="O28" s="48"/>
      <c r="P28" s="48"/>
      <c r="Q28" s="48"/>
    </row>
    <row r="29" spans="1:28" s="2" customFormat="1" ht="15" customHeight="1">
      <c r="A29" s="13">
        <v>22</v>
      </c>
      <c r="B29" s="43" t="s">
        <v>436</v>
      </c>
      <c r="C29" s="44" t="s">
        <v>437</v>
      </c>
      <c r="D29" s="45"/>
      <c r="E29" s="45"/>
      <c r="F29" s="46">
        <f t="shared" si="1"/>
        <v>0</v>
      </c>
      <c r="G29" s="47" t="str">
        <f t="shared" si="2"/>
        <v>/</v>
      </c>
      <c r="H29" s="47" t="str">
        <f t="shared" si="3"/>
        <v/>
      </c>
      <c r="I29" s="46" t="str">
        <f t="shared" si="4"/>
        <v/>
      </c>
      <c r="J29" s="46" t="str">
        <f t="shared" si="5"/>
        <v/>
      </c>
      <c r="K29" s="46" t="str">
        <f t="shared" si="6"/>
        <v/>
      </c>
      <c r="L29" s="46" t="str">
        <f t="shared" si="7"/>
        <v>ไม่ผ่าน</v>
      </c>
      <c r="M29" s="48"/>
      <c r="N29" s="48"/>
      <c r="O29" s="48"/>
      <c r="P29" s="48"/>
      <c r="Q29" s="48"/>
    </row>
    <row r="30" spans="1:28" s="2" customFormat="1" ht="15" customHeight="1">
      <c r="A30" s="13">
        <v>23</v>
      </c>
      <c r="B30" s="43" t="s">
        <v>44</v>
      </c>
      <c r="C30" s="44" t="s">
        <v>438</v>
      </c>
      <c r="D30" s="45"/>
      <c r="E30" s="45"/>
      <c r="F30" s="46">
        <f t="shared" si="1"/>
        <v>0</v>
      </c>
      <c r="G30" s="47" t="str">
        <f t="shared" si="2"/>
        <v>/</v>
      </c>
      <c r="H30" s="47" t="str">
        <f t="shared" si="3"/>
        <v/>
      </c>
      <c r="I30" s="46" t="str">
        <f t="shared" si="4"/>
        <v/>
      </c>
      <c r="J30" s="46" t="str">
        <f t="shared" si="5"/>
        <v/>
      </c>
      <c r="K30" s="46" t="str">
        <f t="shared" si="6"/>
        <v/>
      </c>
      <c r="L30" s="46" t="str">
        <f t="shared" si="7"/>
        <v>ไม่ผ่าน</v>
      </c>
      <c r="M30" s="48"/>
      <c r="N30" s="48"/>
      <c r="O30" s="48"/>
      <c r="P30" s="48"/>
      <c r="Q30" s="48"/>
    </row>
    <row r="31" spans="1:28" s="2" customFormat="1" ht="15" customHeight="1">
      <c r="A31" s="13">
        <v>24</v>
      </c>
      <c r="B31" s="43" t="s">
        <v>439</v>
      </c>
      <c r="C31" s="44" t="s">
        <v>440</v>
      </c>
      <c r="D31" s="45"/>
      <c r="E31" s="45"/>
      <c r="F31" s="46">
        <f t="shared" si="1"/>
        <v>0</v>
      </c>
      <c r="G31" s="47" t="str">
        <f t="shared" si="2"/>
        <v>/</v>
      </c>
      <c r="H31" s="47" t="str">
        <f t="shared" si="3"/>
        <v/>
      </c>
      <c r="I31" s="46" t="str">
        <f t="shared" si="4"/>
        <v/>
      </c>
      <c r="J31" s="46" t="str">
        <f t="shared" si="5"/>
        <v/>
      </c>
      <c r="K31" s="46" t="str">
        <f t="shared" si="6"/>
        <v/>
      </c>
      <c r="L31" s="46" t="str">
        <f t="shared" si="7"/>
        <v>ไม่ผ่าน</v>
      </c>
      <c r="M31" s="48"/>
      <c r="N31" s="48"/>
      <c r="O31" s="48"/>
      <c r="P31" s="48"/>
      <c r="Q31" s="48"/>
    </row>
    <row r="32" spans="1:28" s="2" customFormat="1" ht="15" customHeight="1">
      <c r="A32" s="13">
        <v>25</v>
      </c>
      <c r="B32" s="43" t="s">
        <v>441</v>
      </c>
      <c r="C32" s="44" t="s">
        <v>442</v>
      </c>
      <c r="D32" s="45"/>
      <c r="E32" s="45"/>
      <c r="F32" s="46">
        <f t="shared" si="1"/>
        <v>0</v>
      </c>
      <c r="G32" s="47" t="str">
        <f t="shared" si="2"/>
        <v>/</v>
      </c>
      <c r="H32" s="47" t="str">
        <f t="shared" si="3"/>
        <v/>
      </c>
      <c r="I32" s="46" t="str">
        <f t="shared" si="4"/>
        <v/>
      </c>
      <c r="J32" s="46" t="str">
        <f t="shared" si="5"/>
        <v/>
      </c>
      <c r="K32" s="46" t="str">
        <f t="shared" si="6"/>
        <v/>
      </c>
      <c r="L32" s="46" t="str">
        <f t="shared" si="7"/>
        <v>ไม่ผ่าน</v>
      </c>
      <c r="M32" s="48"/>
      <c r="N32" s="48"/>
      <c r="O32" s="48"/>
      <c r="P32" s="48"/>
      <c r="Q32" s="48"/>
    </row>
    <row r="33" spans="1:17" s="2" customFormat="1" ht="15" customHeight="1">
      <c r="A33" s="13">
        <v>26</v>
      </c>
      <c r="B33" s="51" t="s">
        <v>443</v>
      </c>
      <c r="C33" s="52" t="s">
        <v>60</v>
      </c>
      <c r="D33" s="45"/>
      <c r="E33" s="45"/>
      <c r="F33" s="46">
        <f t="shared" si="1"/>
        <v>0</v>
      </c>
      <c r="G33" s="47" t="str">
        <f t="shared" si="2"/>
        <v>/</v>
      </c>
      <c r="H33" s="47" t="str">
        <f t="shared" si="3"/>
        <v/>
      </c>
      <c r="I33" s="46" t="str">
        <f t="shared" si="4"/>
        <v/>
      </c>
      <c r="J33" s="46" t="str">
        <f t="shared" si="5"/>
        <v/>
      </c>
      <c r="K33" s="46" t="str">
        <f t="shared" si="6"/>
        <v/>
      </c>
      <c r="L33" s="46" t="str">
        <f t="shared" si="7"/>
        <v>ไม่ผ่าน</v>
      </c>
      <c r="M33" s="48"/>
      <c r="N33" s="48"/>
      <c r="O33" s="48"/>
      <c r="P33" s="48"/>
      <c r="Q33" s="48"/>
    </row>
    <row r="34" spans="1:17" s="2" customFormat="1" ht="15" customHeight="1">
      <c r="A34" s="13">
        <v>27</v>
      </c>
      <c r="B34" s="43" t="s">
        <v>444</v>
      </c>
      <c r="C34" s="44" t="s">
        <v>445</v>
      </c>
      <c r="D34" s="45"/>
      <c r="E34" s="45"/>
      <c r="F34" s="46">
        <f t="shared" si="1"/>
        <v>0</v>
      </c>
      <c r="G34" s="47" t="str">
        <f t="shared" si="2"/>
        <v>/</v>
      </c>
      <c r="H34" s="47" t="str">
        <f t="shared" si="3"/>
        <v/>
      </c>
      <c r="I34" s="46" t="str">
        <f t="shared" si="4"/>
        <v/>
      </c>
      <c r="J34" s="46" t="str">
        <f t="shared" si="5"/>
        <v/>
      </c>
      <c r="K34" s="46" t="str">
        <f t="shared" si="6"/>
        <v/>
      </c>
      <c r="L34" s="46" t="str">
        <f t="shared" si="7"/>
        <v>ไม่ผ่าน</v>
      </c>
      <c r="M34" s="48"/>
      <c r="N34" s="48"/>
      <c r="O34" s="48"/>
      <c r="P34" s="48"/>
      <c r="Q34" s="48"/>
    </row>
    <row r="35" spans="1:17" s="2" customFormat="1" ht="15" customHeight="1">
      <c r="A35" s="13">
        <v>28</v>
      </c>
      <c r="B35" s="51" t="s">
        <v>446</v>
      </c>
      <c r="C35" s="52" t="s">
        <v>447</v>
      </c>
      <c r="D35" s="45"/>
      <c r="E35" s="45"/>
      <c r="F35" s="46">
        <f t="shared" si="1"/>
        <v>0</v>
      </c>
      <c r="G35" s="47" t="str">
        <f t="shared" si="2"/>
        <v>/</v>
      </c>
      <c r="H35" s="47" t="str">
        <f t="shared" si="3"/>
        <v/>
      </c>
      <c r="I35" s="46" t="str">
        <f t="shared" si="4"/>
        <v/>
      </c>
      <c r="J35" s="46" t="str">
        <f t="shared" si="5"/>
        <v/>
      </c>
      <c r="K35" s="46" t="str">
        <f t="shared" si="6"/>
        <v/>
      </c>
      <c r="L35" s="46" t="str">
        <f t="shared" si="7"/>
        <v>ไม่ผ่าน</v>
      </c>
      <c r="M35" s="48"/>
      <c r="N35" s="48"/>
      <c r="O35" s="48"/>
      <c r="P35" s="48"/>
      <c r="Q35" s="48"/>
    </row>
    <row r="36" spans="1:17" s="2" customFormat="1" ht="15" customHeight="1">
      <c r="A36" s="13">
        <v>29</v>
      </c>
      <c r="B36" s="51" t="s">
        <v>448</v>
      </c>
      <c r="C36" s="52" t="s">
        <v>449</v>
      </c>
      <c r="D36" s="45"/>
      <c r="E36" s="45"/>
      <c r="F36" s="46">
        <f t="shared" si="1"/>
        <v>0</v>
      </c>
      <c r="G36" s="47" t="str">
        <f t="shared" si="2"/>
        <v>/</v>
      </c>
      <c r="H36" s="47" t="str">
        <f t="shared" si="3"/>
        <v/>
      </c>
      <c r="I36" s="46" t="str">
        <f t="shared" si="4"/>
        <v/>
      </c>
      <c r="J36" s="46" t="str">
        <f t="shared" si="5"/>
        <v/>
      </c>
      <c r="K36" s="46" t="str">
        <f t="shared" si="6"/>
        <v/>
      </c>
      <c r="L36" s="46" t="str">
        <f t="shared" si="7"/>
        <v>ไม่ผ่าน</v>
      </c>
      <c r="M36" s="48"/>
      <c r="N36" s="48"/>
      <c r="O36" s="48"/>
      <c r="P36" s="48"/>
      <c r="Q36" s="48"/>
    </row>
    <row r="37" spans="1:17" s="2" customFormat="1" ht="15" customHeight="1">
      <c r="A37" s="13">
        <v>30</v>
      </c>
      <c r="B37" s="51" t="s">
        <v>450</v>
      </c>
      <c r="C37" s="52" t="s">
        <v>451</v>
      </c>
      <c r="D37" s="45"/>
      <c r="E37" s="45"/>
      <c r="F37" s="46">
        <f t="shared" si="1"/>
        <v>0</v>
      </c>
      <c r="G37" s="47" t="str">
        <f t="shared" si="2"/>
        <v>/</v>
      </c>
      <c r="H37" s="47" t="str">
        <f t="shared" si="3"/>
        <v/>
      </c>
      <c r="I37" s="46" t="str">
        <f t="shared" si="4"/>
        <v/>
      </c>
      <c r="J37" s="46" t="str">
        <f t="shared" si="5"/>
        <v/>
      </c>
      <c r="K37" s="46" t="str">
        <f t="shared" si="6"/>
        <v/>
      </c>
      <c r="L37" s="46" t="str">
        <f t="shared" si="7"/>
        <v>ไม่ผ่าน</v>
      </c>
      <c r="M37" s="48"/>
      <c r="N37" s="48"/>
      <c r="O37" s="48"/>
      <c r="P37" s="48"/>
      <c r="Q37" s="48"/>
    </row>
    <row r="38" spans="1:17" s="2" customFormat="1" ht="15" customHeight="1">
      <c r="A38" s="13">
        <v>31</v>
      </c>
      <c r="B38" s="51" t="s">
        <v>452</v>
      </c>
      <c r="C38" s="52" t="s">
        <v>453</v>
      </c>
      <c r="D38" s="45"/>
      <c r="E38" s="45"/>
      <c r="F38" s="46">
        <f t="shared" si="1"/>
        <v>0</v>
      </c>
      <c r="G38" s="47" t="str">
        <f t="shared" si="2"/>
        <v>/</v>
      </c>
      <c r="H38" s="47" t="str">
        <f t="shared" si="3"/>
        <v/>
      </c>
      <c r="I38" s="46" t="str">
        <f t="shared" si="4"/>
        <v/>
      </c>
      <c r="J38" s="46" t="str">
        <f t="shared" si="5"/>
        <v/>
      </c>
      <c r="K38" s="46" t="str">
        <f t="shared" si="6"/>
        <v/>
      </c>
      <c r="L38" s="46" t="str">
        <f t="shared" si="7"/>
        <v>ไม่ผ่าน</v>
      </c>
      <c r="M38" s="48"/>
      <c r="N38" s="48"/>
      <c r="O38" s="48"/>
      <c r="P38" s="48"/>
      <c r="Q38" s="48"/>
    </row>
    <row r="39" spans="1:17" s="2" customFormat="1" ht="15" customHeight="1">
      <c r="A39" s="13">
        <v>32</v>
      </c>
      <c r="B39" s="51" t="s">
        <v>454</v>
      </c>
      <c r="C39" s="52" t="s">
        <v>455</v>
      </c>
      <c r="D39" s="45"/>
      <c r="E39" s="45"/>
      <c r="F39" s="46">
        <f t="shared" si="1"/>
        <v>0</v>
      </c>
      <c r="G39" s="47" t="str">
        <f t="shared" si="2"/>
        <v>/</v>
      </c>
      <c r="H39" s="47" t="str">
        <f t="shared" si="3"/>
        <v/>
      </c>
      <c r="I39" s="46" t="str">
        <f t="shared" si="4"/>
        <v/>
      </c>
      <c r="J39" s="46" t="str">
        <f t="shared" si="5"/>
        <v/>
      </c>
      <c r="K39" s="46" t="str">
        <f t="shared" si="6"/>
        <v/>
      </c>
      <c r="L39" s="46" t="str">
        <f t="shared" si="7"/>
        <v>ไม่ผ่าน</v>
      </c>
      <c r="M39" s="48"/>
      <c r="N39" s="48"/>
      <c r="O39" s="48"/>
      <c r="P39" s="48"/>
      <c r="Q39" s="48"/>
    </row>
    <row r="40" spans="1:17" s="2" customFormat="1" ht="15" customHeight="1">
      <c r="A40" s="13">
        <v>33</v>
      </c>
      <c r="B40" s="51" t="s">
        <v>245</v>
      </c>
      <c r="C40" s="52" t="s">
        <v>456</v>
      </c>
      <c r="D40" s="45"/>
      <c r="E40" s="45"/>
      <c r="F40" s="46">
        <f t="shared" si="1"/>
        <v>0</v>
      </c>
      <c r="G40" s="47" t="str">
        <f t="shared" si="2"/>
        <v>/</v>
      </c>
      <c r="H40" s="47" t="str">
        <f t="shared" si="3"/>
        <v/>
      </c>
      <c r="I40" s="46" t="str">
        <f t="shared" si="4"/>
        <v/>
      </c>
      <c r="J40" s="46" t="str">
        <f t="shared" si="5"/>
        <v/>
      </c>
      <c r="K40" s="46" t="str">
        <f t="shared" si="6"/>
        <v/>
      </c>
      <c r="L40" s="46" t="str">
        <f t="shared" si="7"/>
        <v>ไม่ผ่าน</v>
      </c>
      <c r="M40" s="48"/>
      <c r="N40" s="48"/>
      <c r="O40" s="48"/>
      <c r="P40" s="48"/>
      <c r="Q40" s="48"/>
    </row>
    <row r="41" spans="1:17" s="2" customFormat="1" ht="15" customHeight="1">
      <c r="A41" s="13">
        <v>34</v>
      </c>
      <c r="B41" s="51" t="s">
        <v>457</v>
      </c>
      <c r="C41" s="52" t="s">
        <v>458</v>
      </c>
      <c r="D41" s="45"/>
      <c r="E41" s="45"/>
      <c r="F41" s="46">
        <f t="shared" si="1"/>
        <v>0</v>
      </c>
      <c r="G41" s="47" t="str">
        <f t="shared" si="2"/>
        <v>/</v>
      </c>
      <c r="H41" s="47" t="str">
        <f t="shared" si="3"/>
        <v/>
      </c>
      <c r="I41" s="46" t="str">
        <f t="shared" si="4"/>
        <v/>
      </c>
      <c r="J41" s="46" t="str">
        <f t="shared" si="5"/>
        <v/>
      </c>
      <c r="K41" s="46" t="str">
        <f t="shared" si="6"/>
        <v/>
      </c>
      <c r="L41" s="46" t="str">
        <f t="shared" si="7"/>
        <v>ไม่ผ่าน</v>
      </c>
      <c r="M41" s="48"/>
      <c r="N41" s="48"/>
      <c r="O41" s="48"/>
      <c r="P41" s="48"/>
      <c r="Q41" s="48"/>
    </row>
    <row r="42" spans="1:17" s="2" customFormat="1" ht="15" customHeight="1">
      <c r="A42" s="13">
        <v>35</v>
      </c>
      <c r="B42" s="51" t="s">
        <v>459</v>
      </c>
      <c r="C42" s="52" t="s">
        <v>460</v>
      </c>
      <c r="D42" s="45"/>
      <c r="E42" s="45"/>
      <c r="F42" s="46">
        <f t="shared" si="1"/>
        <v>0</v>
      </c>
      <c r="G42" s="47" t="str">
        <f t="shared" si="2"/>
        <v>/</v>
      </c>
      <c r="H42" s="47" t="str">
        <f t="shared" si="3"/>
        <v/>
      </c>
      <c r="I42" s="46" t="str">
        <f t="shared" si="4"/>
        <v/>
      </c>
      <c r="J42" s="46" t="str">
        <f t="shared" si="5"/>
        <v/>
      </c>
      <c r="K42" s="46" t="str">
        <f t="shared" si="6"/>
        <v/>
      </c>
      <c r="L42" s="46" t="str">
        <f t="shared" si="7"/>
        <v>ไม่ผ่าน</v>
      </c>
      <c r="M42" s="48"/>
      <c r="N42" s="48"/>
      <c r="O42" s="48"/>
      <c r="P42" s="48"/>
      <c r="Q42" s="48"/>
    </row>
    <row r="43" spans="1:17" s="2" customFormat="1" ht="15" customHeight="1">
      <c r="A43" s="13">
        <v>36</v>
      </c>
      <c r="B43" s="51" t="s">
        <v>461</v>
      </c>
      <c r="C43" s="52" t="s">
        <v>62</v>
      </c>
      <c r="D43" s="45"/>
      <c r="E43" s="45"/>
      <c r="F43" s="46">
        <f t="shared" si="1"/>
        <v>0</v>
      </c>
      <c r="G43" s="47" t="str">
        <f t="shared" si="2"/>
        <v>/</v>
      </c>
      <c r="H43" s="47" t="str">
        <f t="shared" si="3"/>
        <v/>
      </c>
      <c r="I43" s="46" t="str">
        <f t="shared" si="4"/>
        <v/>
      </c>
      <c r="J43" s="46" t="str">
        <f t="shared" si="5"/>
        <v/>
      </c>
      <c r="K43" s="46" t="str">
        <f t="shared" si="6"/>
        <v/>
      </c>
      <c r="L43" s="46" t="str">
        <f t="shared" si="7"/>
        <v>ไม่ผ่าน</v>
      </c>
      <c r="M43" s="48"/>
      <c r="N43" s="48"/>
      <c r="O43" s="48"/>
      <c r="P43" s="48"/>
      <c r="Q43" s="48"/>
    </row>
    <row r="44" spans="1:17" s="2" customFormat="1" ht="15" customHeight="1">
      <c r="A44" s="13">
        <v>37</v>
      </c>
      <c r="B44" s="51" t="s">
        <v>462</v>
      </c>
      <c r="C44" s="52" t="s">
        <v>463</v>
      </c>
      <c r="D44" s="45"/>
      <c r="E44" s="45"/>
      <c r="F44" s="46">
        <f t="shared" si="1"/>
        <v>0</v>
      </c>
      <c r="G44" s="47" t="str">
        <f t="shared" si="2"/>
        <v>/</v>
      </c>
      <c r="H44" s="47" t="str">
        <f t="shared" si="3"/>
        <v/>
      </c>
      <c r="I44" s="46" t="str">
        <f t="shared" si="4"/>
        <v/>
      </c>
      <c r="J44" s="46" t="str">
        <f t="shared" si="5"/>
        <v/>
      </c>
      <c r="K44" s="46" t="str">
        <f t="shared" si="6"/>
        <v/>
      </c>
      <c r="L44" s="46" t="str">
        <f t="shared" si="7"/>
        <v>ไม่ผ่าน</v>
      </c>
      <c r="M44" s="48"/>
      <c r="N44" s="48"/>
      <c r="O44" s="48"/>
      <c r="P44" s="48"/>
      <c r="Q44" s="48"/>
    </row>
    <row r="45" spans="1:17" s="2" customFormat="1" ht="15" customHeight="1">
      <c r="A45" s="13">
        <v>38</v>
      </c>
      <c r="B45" s="51" t="s">
        <v>464</v>
      </c>
      <c r="C45" s="52" t="s">
        <v>465</v>
      </c>
      <c r="D45" s="45"/>
      <c r="E45" s="45"/>
      <c r="F45" s="46">
        <f t="shared" si="1"/>
        <v>0</v>
      </c>
      <c r="G45" s="47" t="str">
        <f t="shared" si="2"/>
        <v>/</v>
      </c>
      <c r="H45" s="47" t="str">
        <f t="shared" si="3"/>
        <v/>
      </c>
      <c r="I45" s="46" t="str">
        <f t="shared" si="4"/>
        <v/>
      </c>
      <c r="J45" s="46" t="str">
        <f t="shared" si="5"/>
        <v/>
      </c>
      <c r="K45" s="46" t="str">
        <f t="shared" si="6"/>
        <v/>
      </c>
      <c r="L45" s="46" t="str">
        <f t="shared" si="7"/>
        <v>ไม่ผ่าน</v>
      </c>
      <c r="M45" s="48"/>
      <c r="N45" s="48"/>
      <c r="O45" s="48"/>
      <c r="P45" s="48"/>
      <c r="Q45" s="48"/>
    </row>
    <row r="46" spans="1:17" s="2" customFormat="1" ht="15" customHeight="1">
      <c r="A46" s="13">
        <v>39</v>
      </c>
      <c r="B46" s="51" t="s">
        <v>466</v>
      </c>
      <c r="C46" s="52" t="s">
        <v>467</v>
      </c>
      <c r="D46" s="45"/>
      <c r="E46" s="45"/>
      <c r="F46" s="46">
        <f t="shared" si="1"/>
        <v>0</v>
      </c>
      <c r="G46" s="47" t="str">
        <f t="shared" si="2"/>
        <v>/</v>
      </c>
      <c r="H46" s="47" t="str">
        <f t="shared" si="3"/>
        <v/>
      </c>
      <c r="I46" s="46" t="str">
        <f t="shared" si="4"/>
        <v/>
      </c>
      <c r="J46" s="46" t="str">
        <f t="shared" si="5"/>
        <v/>
      </c>
      <c r="K46" s="46" t="str">
        <f t="shared" si="6"/>
        <v/>
      </c>
      <c r="L46" s="46" t="str">
        <f t="shared" si="7"/>
        <v>ไม่ผ่าน</v>
      </c>
      <c r="M46" s="48"/>
      <c r="N46" s="48"/>
      <c r="O46" s="48"/>
      <c r="P46" s="48"/>
      <c r="Q46" s="48"/>
    </row>
    <row r="47" spans="1:17" s="2" customFormat="1" ht="15" customHeight="1">
      <c r="A47" s="13">
        <v>40</v>
      </c>
      <c r="B47" s="51" t="s">
        <v>468</v>
      </c>
      <c r="C47" s="52" t="s">
        <v>469</v>
      </c>
      <c r="D47" s="45"/>
      <c r="E47" s="45"/>
      <c r="F47" s="46">
        <f t="shared" si="1"/>
        <v>0</v>
      </c>
      <c r="G47" s="47" t="str">
        <f t="shared" si="2"/>
        <v>/</v>
      </c>
      <c r="H47" s="47" t="str">
        <f t="shared" si="3"/>
        <v/>
      </c>
      <c r="I47" s="46" t="str">
        <f t="shared" si="4"/>
        <v/>
      </c>
      <c r="J47" s="46" t="str">
        <f t="shared" si="5"/>
        <v/>
      </c>
      <c r="K47" s="46" t="str">
        <f t="shared" si="6"/>
        <v/>
      </c>
      <c r="L47" s="46" t="str">
        <f t="shared" si="7"/>
        <v>ไม่ผ่าน</v>
      </c>
      <c r="M47" s="48"/>
      <c r="N47" s="48"/>
      <c r="O47" s="48"/>
      <c r="P47" s="48"/>
      <c r="Q47" s="48"/>
    </row>
    <row r="48" spans="1:17" s="2" customFormat="1" ht="15" customHeight="1">
      <c r="A48" s="13">
        <v>41</v>
      </c>
      <c r="B48" s="51" t="s">
        <v>470</v>
      </c>
      <c r="C48" s="52" t="s">
        <v>471</v>
      </c>
      <c r="D48" s="45"/>
      <c r="E48" s="45"/>
      <c r="F48" s="46">
        <f t="shared" si="1"/>
        <v>0</v>
      </c>
      <c r="G48" s="47" t="str">
        <f t="shared" si="2"/>
        <v>/</v>
      </c>
      <c r="H48" s="47" t="str">
        <f t="shared" si="3"/>
        <v/>
      </c>
      <c r="I48" s="46" t="str">
        <f t="shared" si="4"/>
        <v/>
      </c>
      <c r="J48" s="46" t="str">
        <f t="shared" si="5"/>
        <v/>
      </c>
      <c r="K48" s="46" t="str">
        <f t="shared" si="6"/>
        <v/>
      </c>
      <c r="L48" s="46" t="str">
        <f t="shared" si="7"/>
        <v>ไม่ผ่าน</v>
      </c>
      <c r="M48" s="48"/>
      <c r="N48" s="48"/>
      <c r="O48" s="48"/>
      <c r="P48" s="48"/>
      <c r="Q48" s="48"/>
    </row>
    <row r="49" spans="1:17" s="3" customFormat="1" ht="18">
      <c r="A49" s="14"/>
      <c r="B49" s="55" t="s">
        <v>13</v>
      </c>
      <c r="C49" s="55"/>
      <c r="D49" s="56"/>
      <c r="E49" s="56"/>
      <c r="F49" s="57"/>
      <c r="G49" s="57"/>
      <c r="H49" s="47"/>
      <c r="I49" s="58" t="s">
        <v>693</v>
      </c>
      <c r="J49" s="58"/>
      <c r="K49" s="59">
        <f>COUNTIF(L8:L48,"ผ่าน")</f>
        <v>0</v>
      </c>
      <c r="L49" s="60"/>
      <c r="M49" s="61"/>
      <c r="N49" s="61"/>
      <c r="O49" s="61"/>
      <c r="P49" s="61"/>
      <c r="Q49" s="61"/>
    </row>
    <row r="50" spans="1:17" s="3" customFormat="1" ht="21">
      <c r="A50" s="15"/>
      <c r="B50" s="62" t="s">
        <v>14</v>
      </c>
      <c r="C50" s="62"/>
      <c r="D50" s="63"/>
      <c r="E50" s="63"/>
      <c r="F50" s="64"/>
      <c r="G50" s="65"/>
      <c r="H50" s="66"/>
      <c r="I50" s="67" t="s">
        <v>695</v>
      </c>
      <c r="J50" s="67"/>
      <c r="K50" s="68">
        <f>COUNTIF(L8:L48,"ไม่ผ่าน")</f>
        <v>41</v>
      </c>
      <c r="L50" s="69"/>
      <c r="M50" s="61"/>
      <c r="N50" s="61"/>
      <c r="O50" s="61"/>
      <c r="P50" s="61"/>
      <c r="Q50" s="61"/>
    </row>
    <row r="51" spans="1:17" ht="18">
      <c r="A51" s="16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29"/>
      <c r="N51" s="29"/>
      <c r="O51" s="29"/>
      <c r="P51" s="29"/>
      <c r="Q51" s="29"/>
    </row>
    <row r="52" spans="1:17" ht="18">
      <c r="A52" s="16"/>
      <c r="B52" s="70" t="s">
        <v>15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29"/>
      <c r="N52" s="29"/>
      <c r="O52" s="29"/>
      <c r="P52" s="29"/>
      <c r="Q52" s="29"/>
    </row>
    <row r="53" spans="1:17" ht="18">
      <c r="A53" s="16"/>
      <c r="B53" s="48"/>
      <c r="C53" s="48"/>
      <c r="D53" s="48"/>
      <c r="E53" s="48"/>
      <c r="F53" s="48" t="s">
        <v>16</v>
      </c>
      <c r="G53" s="48"/>
      <c r="H53" s="48"/>
      <c r="I53" s="48"/>
      <c r="J53" s="48"/>
      <c r="K53" s="48"/>
      <c r="L53" s="48"/>
      <c r="M53" s="29"/>
      <c r="N53" s="29"/>
      <c r="O53" s="29"/>
      <c r="P53" s="29"/>
      <c r="Q53" s="29"/>
    </row>
    <row r="54" spans="1:17" ht="18">
      <c r="A54" s="16"/>
      <c r="B54" s="48"/>
      <c r="C54" s="48"/>
      <c r="D54" s="48"/>
      <c r="E54" s="48"/>
      <c r="F54" s="48"/>
      <c r="G54" s="48" t="s">
        <v>31</v>
      </c>
      <c r="H54" s="48"/>
      <c r="I54" s="48"/>
      <c r="J54" s="48"/>
      <c r="K54" s="48"/>
      <c r="L54" s="48"/>
      <c r="M54" s="29"/>
      <c r="N54" s="29"/>
      <c r="O54" s="29"/>
      <c r="P54" s="29"/>
      <c r="Q54" s="29"/>
    </row>
    <row r="55" spans="1:17" ht="18">
      <c r="A55" s="16"/>
      <c r="B55" s="48"/>
      <c r="C55" s="48"/>
      <c r="D55" s="48"/>
      <c r="E55" s="48"/>
      <c r="F55" s="48"/>
      <c r="G55" s="48" t="s">
        <v>17</v>
      </c>
      <c r="H55" s="48"/>
      <c r="I55" s="48"/>
      <c r="J55" s="48"/>
      <c r="K55" s="48"/>
      <c r="L55" s="48"/>
      <c r="M55" s="29"/>
      <c r="N55" s="29"/>
      <c r="O55" s="29"/>
      <c r="P55" s="29"/>
      <c r="Q55" s="29"/>
    </row>
    <row r="56" spans="1:17">
      <c r="B56" s="71"/>
      <c r="C56" s="71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1:17">
      <c r="B57" s="72" t="s">
        <v>683</v>
      </c>
      <c r="C57" s="73" t="s">
        <v>684</v>
      </c>
      <c r="D57" s="74"/>
      <c r="E57" s="75" t="s">
        <v>685</v>
      </c>
      <c r="F57" s="76"/>
      <c r="G57" s="75" t="s">
        <v>686</v>
      </c>
      <c r="H57" s="76"/>
      <c r="I57" s="29"/>
      <c r="J57" s="29"/>
      <c r="K57" s="29"/>
      <c r="L57" s="29"/>
      <c r="M57" s="29"/>
      <c r="N57" s="29"/>
      <c r="O57" s="29"/>
      <c r="P57" s="29"/>
      <c r="Q57" s="29"/>
    </row>
    <row r="58" spans="1:17">
      <c r="B58" s="77"/>
      <c r="C58" s="78" t="s">
        <v>688</v>
      </c>
      <c r="D58" s="79"/>
      <c r="E58" s="80" t="s">
        <v>687</v>
      </c>
      <c r="F58" s="81"/>
      <c r="G58" s="82">
        <f>COUNTIF(K8:K48,"/")</f>
        <v>0</v>
      </c>
      <c r="H58" s="83"/>
      <c r="I58" s="29"/>
      <c r="J58" s="29"/>
      <c r="K58" s="29"/>
      <c r="L58" s="29"/>
      <c r="M58" s="29"/>
      <c r="N58" s="29"/>
      <c r="O58" s="29"/>
      <c r="P58" s="29"/>
      <c r="Q58" s="29"/>
    </row>
    <row r="59" spans="1:17">
      <c r="B59" s="77"/>
      <c r="C59" s="78" t="s">
        <v>689</v>
      </c>
      <c r="D59" s="79"/>
      <c r="E59" s="80" t="s">
        <v>690</v>
      </c>
      <c r="F59" s="81"/>
      <c r="G59" s="82">
        <f>COUNTIF(J8:J48,"/")</f>
        <v>0</v>
      </c>
      <c r="H59" s="83"/>
      <c r="I59" s="29"/>
      <c r="J59" s="29"/>
      <c r="K59" s="29"/>
      <c r="L59" s="29"/>
      <c r="M59" s="29"/>
      <c r="N59" s="29"/>
      <c r="O59" s="29"/>
      <c r="P59" s="29"/>
      <c r="Q59" s="29"/>
    </row>
    <row r="60" spans="1:17">
      <c r="B60" s="77"/>
      <c r="C60" s="78" t="s">
        <v>692</v>
      </c>
      <c r="D60" s="79"/>
      <c r="E60" s="80" t="s">
        <v>691</v>
      </c>
      <c r="F60" s="81"/>
      <c r="G60" s="82">
        <f>COUNTIF(I8:I48,"/")</f>
        <v>0</v>
      </c>
      <c r="H60" s="83"/>
      <c r="I60" s="29"/>
      <c r="J60" s="29"/>
      <c r="K60" s="29"/>
      <c r="L60" s="29"/>
      <c r="M60" s="29"/>
      <c r="N60" s="29"/>
      <c r="O60" s="29"/>
      <c r="P60" s="29"/>
      <c r="Q60" s="29"/>
    </row>
    <row r="61" spans="1:17">
      <c r="B61" s="77"/>
      <c r="C61" s="78" t="s">
        <v>694</v>
      </c>
      <c r="D61" s="79"/>
      <c r="E61" s="80" t="s">
        <v>693</v>
      </c>
      <c r="F61" s="81"/>
      <c r="G61" s="82">
        <f>COUNTIF(H8:H48,"/")</f>
        <v>0</v>
      </c>
      <c r="H61" s="83"/>
      <c r="I61" s="29"/>
      <c r="J61" s="29"/>
      <c r="K61" s="29"/>
      <c r="L61" s="29"/>
      <c r="M61" s="29"/>
      <c r="N61" s="29"/>
      <c r="O61" s="29"/>
      <c r="P61" s="29"/>
      <c r="Q61" s="29"/>
    </row>
    <row r="62" spans="1:17">
      <c r="B62" s="84"/>
      <c r="C62" s="78" t="s">
        <v>696</v>
      </c>
      <c r="D62" s="79"/>
      <c r="E62" s="80" t="s">
        <v>695</v>
      </c>
      <c r="F62" s="81"/>
      <c r="G62" s="82">
        <f>COUNTIF(G8:G48,"/")</f>
        <v>41</v>
      </c>
      <c r="H62" s="83"/>
      <c r="I62" s="29"/>
      <c r="J62" s="29"/>
      <c r="K62" s="29"/>
      <c r="L62" s="29"/>
      <c r="M62" s="29"/>
      <c r="N62" s="29"/>
      <c r="O62" s="29"/>
      <c r="P62" s="29"/>
      <c r="Q62" s="29"/>
    </row>
    <row r="63" spans="1:17"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1:17"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2:17"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spans="2:17"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</row>
    <row r="67" spans="2:17">
      <c r="B67" s="71"/>
      <c r="C67" s="7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</row>
    <row r="68" spans="2:17">
      <c r="B68" s="71"/>
      <c r="C68" s="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</row>
    <row r="69" spans="2:17">
      <c r="B69" s="71"/>
      <c r="C69" s="7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</row>
    <row r="70" spans="2:17">
      <c r="B70" s="71"/>
      <c r="C70" s="7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</sheetData>
  <mergeCells count="40">
    <mergeCell ref="C62:D62"/>
    <mergeCell ref="E62:F62"/>
    <mergeCell ref="G62:H62"/>
    <mergeCell ref="I49:J49"/>
    <mergeCell ref="K49:L49"/>
    <mergeCell ref="I50:J50"/>
    <mergeCell ref="K50:L50"/>
    <mergeCell ref="B50:C50"/>
    <mergeCell ref="B49:C49"/>
    <mergeCell ref="B57:B62"/>
    <mergeCell ref="C57:D57"/>
    <mergeCell ref="E57:F57"/>
    <mergeCell ref="G57:H57"/>
    <mergeCell ref="C58:D58"/>
    <mergeCell ref="E58:F58"/>
    <mergeCell ref="G58:H5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61:D61"/>
    <mergeCell ref="E61:F61"/>
    <mergeCell ref="G61:H61"/>
    <mergeCell ref="C59:D59"/>
    <mergeCell ref="E59:F59"/>
    <mergeCell ref="G59:H59"/>
    <mergeCell ref="C60:D60"/>
    <mergeCell ref="E60:F60"/>
    <mergeCell ref="G60:H60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6"/>
  <sheetViews>
    <sheetView zoomScale="39" zoomScaleNormal="39" zoomScalePageLayoutView="110" workbookViewId="0">
      <selection activeCell="O6" sqref="A5:O66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5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5" ht="20.399999999999999">
      <c r="A2" s="20" t="s">
        <v>267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5" ht="20.399999999999999">
      <c r="A3" s="20" t="s">
        <v>676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5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</row>
    <row r="5" spans="1:15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</row>
    <row r="6" spans="1:15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</row>
    <row r="7" spans="1:15" ht="65.400000000000006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</row>
    <row r="8" spans="1:15" s="2" customFormat="1" ht="15" customHeight="1">
      <c r="A8" s="88">
        <v>1</v>
      </c>
      <c r="B8" s="51" t="s">
        <v>472</v>
      </c>
      <c r="C8" s="52" t="s">
        <v>473</v>
      </c>
      <c r="D8" s="45"/>
      <c r="E8" s="45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</row>
    <row r="9" spans="1:15" s="2" customFormat="1" ht="15" customHeight="1">
      <c r="A9" s="88">
        <v>2</v>
      </c>
      <c r="B9" s="43" t="s">
        <v>474</v>
      </c>
      <c r="C9" s="44" t="s">
        <v>475</v>
      </c>
      <c r="D9" s="45"/>
      <c r="E9" s="45"/>
      <c r="F9" s="46">
        <f t="shared" ref="F9:F45" si="1">D9+E9</f>
        <v>0</v>
      </c>
      <c r="G9" s="47" t="str">
        <f t="shared" ref="G9:G45" si="2">IF(F9&lt;=12.5,"/","")</f>
        <v>/</v>
      </c>
      <c r="H9" s="47" t="str">
        <f t="shared" ref="H9:H45" si="3">IF(AND(F9&gt;12.5,F9&lt;=14),"/","")</f>
        <v/>
      </c>
      <c r="I9" s="46" t="str">
        <f t="shared" ref="I9:I45" si="4">IF(AND(F9&gt;14,F9&lt;=17),"/","")</f>
        <v/>
      </c>
      <c r="J9" s="46" t="str">
        <f t="shared" ref="J9:J45" si="5">IF(AND(F9&gt;17,F9&lt;=19),"/","")</f>
        <v/>
      </c>
      <c r="K9" s="46" t="str">
        <f t="shared" ref="K9:K45" si="6">IF(AND(F9&gt;19,F9&lt;=25),"/","")</f>
        <v/>
      </c>
      <c r="L9" s="46" t="str">
        <f t="shared" ref="L9:L45" si="7">IF(F9&gt;=15,"ผ่าน","ไม่ผ่าน")</f>
        <v>ไม่ผ่าน</v>
      </c>
      <c r="M9" s="48"/>
      <c r="N9" s="48"/>
      <c r="O9" s="48"/>
    </row>
    <row r="10" spans="1:15" s="2" customFormat="1" ht="15" customHeight="1">
      <c r="A10" s="88">
        <v>3</v>
      </c>
      <c r="B10" s="43" t="s">
        <v>476</v>
      </c>
      <c r="C10" s="44" t="s">
        <v>477</v>
      </c>
      <c r="D10" s="45"/>
      <c r="E10" s="45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</row>
    <row r="11" spans="1:15" s="2" customFormat="1" ht="15" customHeight="1">
      <c r="A11" s="88">
        <v>4</v>
      </c>
      <c r="B11" s="51" t="s">
        <v>478</v>
      </c>
      <c r="C11" s="52" t="s">
        <v>479</v>
      </c>
      <c r="D11" s="45"/>
      <c r="E11" s="45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</row>
    <row r="12" spans="1:15" s="2" customFormat="1" ht="15" customHeight="1">
      <c r="A12" s="88">
        <v>5</v>
      </c>
      <c r="B12" s="51" t="s">
        <v>480</v>
      </c>
      <c r="C12" s="52" t="s">
        <v>481</v>
      </c>
      <c r="D12" s="45"/>
      <c r="E12" s="45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</row>
    <row r="13" spans="1:15" s="2" customFormat="1" ht="15" customHeight="1">
      <c r="A13" s="88">
        <v>6</v>
      </c>
      <c r="B13" s="51" t="s">
        <v>22</v>
      </c>
      <c r="C13" s="52" t="s">
        <v>482</v>
      </c>
      <c r="D13" s="45"/>
      <c r="E13" s="45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</row>
    <row r="14" spans="1:15" s="2" customFormat="1" ht="15" customHeight="1">
      <c r="A14" s="88">
        <v>7</v>
      </c>
      <c r="B14" s="51" t="s">
        <v>357</v>
      </c>
      <c r="C14" s="52" t="s">
        <v>483</v>
      </c>
      <c r="D14" s="45"/>
      <c r="E14" s="45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</row>
    <row r="15" spans="1:15" s="2" customFormat="1" ht="15" customHeight="1">
      <c r="A15" s="88">
        <v>8</v>
      </c>
      <c r="B15" s="51" t="s">
        <v>484</v>
      </c>
      <c r="C15" s="52" t="s">
        <v>485</v>
      </c>
      <c r="D15" s="45"/>
      <c r="E15" s="45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</row>
    <row r="16" spans="1:15" s="2" customFormat="1" ht="15" customHeight="1">
      <c r="A16" s="88">
        <v>9</v>
      </c>
      <c r="B16" s="43" t="s">
        <v>47</v>
      </c>
      <c r="C16" s="44" t="s">
        <v>486</v>
      </c>
      <c r="D16" s="45"/>
      <c r="E16" s="45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</row>
    <row r="17" spans="1:28" s="2" customFormat="1" ht="15" customHeight="1">
      <c r="A17" s="88">
        <v>10</v>
      </c>
      <c r="B17" s="43" t="s">
        <v>487</v>
      </c>
      <c r="C17" s="44" t="s">
        <v>488</v>
      </c>
      <c r="D17" s="49"/>
      <c r="E17" s="49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</row>
    <row r="18" spans="1:28" s="2" customFormat="1" ht="15" customHeight="1">
      <c r="A18" s="88">
        <v>11</v>
      </c>
      <c r="B18" s="43" t="s">
        <v>489</v>
      </c>
      <c r="C18" s="44" t="s">
        <v>490</v>
      </c>
      <c r="D18" s="49"/>
      <c r="E18" s="49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</row>
    <row r="19" spans="1:28" s="2" customFormat="1" ht="15" customHeight="1">
      <c r="A19" s="88">
        <v>12</v>
      </c>
      <c r="B19" s="51" t="s">
        <v>491</v>
      </c>
      <c r="C19" s="52" t="s">
        <v>492</v>
      </c>
      <c r="D19" s="45"/>
      <c r="E19" s="45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</row>
    <row r="20" spans="1:28" s="2" customFormat="1" ht="14.25" customHeight="1">
      <c r="A20" s="88">
        <v>13</v>
      </c>
      <c r="B20" s="43" t="s">
        <v>493</v>
      </c>
      <c r="C20" s="44" t="s">
        <v>494</v>
      </c>
      <c r="D20" s="45"/>
      <c r="E20" s="45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43" t="s">
        <v>495</v>
      </c>
      <c r="C21" s="44" t="s">
        <v>62</v>
      </c>
      <c r="D21" s="45"/>
      <c r="E21" s="45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</row>
    <row r="22" spans="1:28" s="2" customFormat="1" ht="15" customHeight="1">
      <c r="A22" s="88">
        <v>15</v>
      </c>
      <c r="B22" s="51" t="s">
        <v>496</v>
      </c>
      <c r="C22" s="52" t="s">
        <v>497</v>
      </c>
      <c r="D22" s="45"/>
      <c r="E22" s="45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</row>
    <row r="23" spans="1:28" s="2" customFormat="1" ht="15" customHeight="1">
      <c r="A23" s="88">
        <v>16</v>
      </c>
      <c r="B23" s="51" t="s">
        <v>102</v>
      </c>
      <c r="C23" s="52" t="s">
        <v>338</v>
      </c>
      <c r="D23" s="45"/>
      <c r="E23" s="45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</row>
    <row r="24" spans="1:28" s="2" customFormat="1" ht="15" customHeight="1">
      <c r="A24" s="88">
        <v>17</v>
      </c>
      <c r="B24" s="51" t="s">
        <v>498</v>
      </c>
      <c r="C24" s="52" t="s">
        <v>499</v>
      </c>
      <c r="D24" s="45"/>
      <c r="E24" s="45"/>
      <c r="F24" s="46">
        <f t="shared" si="1"/>
        <v>0</v>
      </c>
      <c r="G24" s="47" t="str">
        <f t="shared" si="2"/>
        <v>/</v>
      </c>
      <c r="H24" s="47" t="str">
        <f t="shared" si="3"/>
        <v/>
      </c>
      <c r="I24" s="46" t="str">
        <f t="shared" si="4"/>
        <v/>
      </c>
      <c r="J24" s="46" t="str">
        <f t="shared" si="5"/>
        <v/>
      </c>
      <c r="K24" s="46" t="str">
        <f t="shared" si="6"/>
        <v/>
      </c>
      <c r="L24" s="46" t="str">
        <f t="shared" si="7"/>
        <v>ไม่ผ่าน</v>
      </c>
      <c r="M24" s="48"/>
      <c r="N24" s="48"/>
      <c r="O24" s="48"/>
    </row>
    <row r="25" spans="1:28" s="2" customFormat="1" ht="15" customHeight="1">
      <c r="A25" s="88">
        <v>18</v>
      </c>
      <c r="B25" s="43" t="s">
        <v>30</v>
      </c>
      <c r="C25" s="44" t="s">
        <v>500</v>
      </c>
      <c r="D25" s="45"/>
      <c r="E25" s="45"/>
      <c r="F25" s="46">
        <f t="shared" si="1"/>
        <v>0</v>
      </c>
      <c r="G25" s="47" t="str">
        <f t="shared" si="2"/>
        <v>/</v>
      </c>
      <c r="H25" s="47" t="str">
        <f t="shared" si="3"/>
        <v/>
      </c>
      <c r="I25" s="46" t="str">
        <f t="shared" si="4"/>
        <v/>
      </c>
      <c r="J25" s="46" t="str">
        <f t="shared" si="5"/>
        <v/>
      </c>
      <c r="K25" s="46" t="str">
        <f t="shared" si="6"/>
        <v/>
      </c>
      <c r="L25" s="46" t="str">
        <f t="shared" si="7"/>
        <v>ไม่ผ่าน</v>
      </c>
      <c r="M25" s="48"/>
      <c r="N25" s="48"/>
      <c r="O25" s="48"/>
    </row>
    <row r="26" spans="1:28" s="2" customFormat="1" ht="15" customHeight="1">
      <c r="A26" s="88">
        <v>19</v>
      </c>
      <c r="B26" s="43" t="s">
        <v>161</v>
      </c>
      <c r="C26" s="44" t="s">
        <v>501</v>
      </c>
      <c r="D26" s="45"/>
      <c r="E26" s="45"/>
      <c r="F26" s="46">
        <f t="shared" si="1"/>
        <v>0</v>
      </c>
      <c r="G26" s="47" t="str">
        <f t="shared" si="2"/>
        <v>/</v>
      </c>
      <c r="H26" s="47" t="str">
        <f t="shared" si="3"/>
        <v/>
      </c>
      <c r="I26" s="46" t="str">
        <f t="shared" si="4"/>
        <v/>
      </c>
      <c r="J26" s="46" t="str">
        <f t="shared" si="5"/>
        <v/>
      </c>
      <c r="K26" s="46" t="str">
        <f t="shared" si="6"/>
        <v/>
      </c>
      <c r="L26" s="46" t="str">
        <f t="shared" si="7"/>
        <v>ไม่ผ่าน</v>
      </c>
      <c r="M26" s="48"/>
      <c r="N26" s="48"/>
      <c r="O26" s="48"/>
    </row>
    <row r="27" spans="1:28" s="2" customFormat="1" ht="15" customHeight="1">
      <c r="A27" s="88">
        <v>20</v>
      </c>
      <c r="B27" s="43" t="s">
        <v>58</v>
      </c>
      <c r="C27" s="44" t="s">
        <v>28</v>
      </c>
      <c r="D27" s="45"/>
      <c r="E27" s="45"/>
      <c r="F27" s="46">
        <f t="shared" si="1"/>
        <v>0</v>
      </c>
      <c r="G27" s="47" t="str">
        <f t="shared" si="2"/>
        <v>/</v>
      </c>
      <c r="H27" s="47" t="str">
        <f t="shared" si="3"/>
        <v/>
      </c>
      <c r="I27" s="46" t="str">
        <f t="shared" si="4"/>
        <v/>
      </c>
      <c r="J27" s="46" t="str">
        <f t="shared" si="5"/>
        <v/>
      </c>
      <c r="K27" s="46" t="str">
        <f t="shared" si="6"/>
        <v/>
      </c>
      <c r="L27" s="46" t="str">
        <f t="shared" si="7"/>
        <v>ไม่ผ่าน</v>
      </c>
      <c r="M27" s="48"/>
      <c r="N27" s="48"/>
      <c r="O27" s="48"/>
    </row>
    <row r="28" spans="1:28" s="2" customFormat="1" ht="15" customHeight="1">
      <c r="A28" s="88">
        <v>21</v>
      </c>
      <c r="B28" s="43" t="s">
        <v>502</v>
      </c>
      <c r="C28" s="44" t="s">
        <v>503</v>
      </c>
      <c r="D28" s="45"/>
      <c r="E28" s="45"/>
      <c r="F28" s="46">
        <f t="shared" si="1"/>
        <v>0</v>
      </c>
      <c r="G28" s="47" t="str">
        <f t="shared" si="2"/>
        <v>/</v>
      </c>
      <c r="H28" s="47" t="str">
        <f t="shared" si="3"/>
        <v/>
      </c>
      <c r="I28" s="46" t="str">
        <f t="shared" si="4"/>
        <v/>
      </c>
      <c r="J28" s="46" t="str">
        <f t="shared" si="5"/>
        <v/>
      </c>
      <c r="K28" s="46" t="str">
        <f t="shared" si="6"/>
        <v/>
      </c>
      <c r="L28" s="46" t="str">
        <f t="shared" si="7"/>
        <v>ไม่ผ่าน</v>
      </c>
      <c r="M28" s="48"/>
      <c r="N28" s="48"/>
      <c r="O28" s="48"/>
    </row>
    <row r="29" spans="1:28" s="2" customFormat="1" ht="15" customHeight="1">
      <c r="A29" s="88">
        <v>22</v>
      </c>
      <c r="B29" s="43" t="s">
        <v>504</v>
      </c>
      <c r="C29" s="44" t="s">
        <v>505</v>
      </c>
      <c r="D29" s="45"/>
      <c r="E29" s="45"/>
      <c r="F29" s="46">
        <f t="shared" si="1"/>
        <v>0</v>
      </c>
      <c r="G29" s="47" t="str">
        <f t="shared" si="2"/>
        <v>/</v>
      </c>
      <c r="H29" s="47" t="str">
        <f t="shared" si="3"/>
        <v/>
      </c>
      <c r="I29" s="46" t="str">
        <f t="shared" si="4"/>
        <v/>
      </c>
      <c r="J29" s="46" t="str">
        <f t="shared" si="5"/>
        <v/>
      </c>
      <c r="K29" s="46" t="str">
        <f t="shared" si="6"/>
        <v/>
      </c>
      <c r="L29" s="46" t="str">
        <f t="shared" si="7"/>
        <v>ไม่ผ่าน</v>
      </c>
      <c r="M29" s="48"/>
      <c r="N29" s="48"/>
      <c r="O29" s="48"/>
    </row>
    <row r="30" spans="1:28" s="2" customFormat="1" ht="15" customHeight="1">
      <c r="A30" s="88">
        <v>23</v>
      </c>
      <c r="B30" s="43" t="s">
        <v>506</v>
      </c>
      <c r="C30" s="44" t="s">
        <v>507</v>
      </c>
      <c r="D30" s="45"/>
      <c r="E30" s="45"/>
      <c r="F30" s="46">
        <f t="shared" si="1"/>
        <v>0</v>
      </c>
      <c r="G30" s="47" t="str">
        <f t="shared" si="2"/>
        <v>/</v>
      </c>
      <c r="H30" s="47" t="str">
        <f t="shared" si="3"/>
        <v/>
      </c>
      <c r="I30" s="46" t="str">
        <f t="shared" si="4"/>
        <v/>
      </c>
      <c r="J30" s="46" t="str">
        <f t="shared" si="5"/>
        <v/>
      </c>
      <c r="K30" s="46" t="str">
        <f t="shared" si="6"/>
        <v/>
      </c>
      <c r="L30" s="46" t="str">
        <f t="shared" si="7"/>
        <v>ไม่ผ่าน</v>
      </c>
      <c r="M30" s="48"/>
      <c r="N30" s="48"/>
      <c r="O30" s="48"/>
    </row>
    <row r="31" spans="1:28" s="2" customFormat="1" ht="15" customHeight="1">
      <c r="A31" s="88">
        <v>24</v>
      </c>
      <c r="B31" s="51" t="s">
        <v>508</v>
      </c>
      <c r="C31" s="52" t="s">
        <v>509</v>
      </c>
      <c r="D31" s="45"/>
      <c r="E31" s="45"/>
      <c r="F31" s="46">
        <f t="shared" si="1"/>
        <v>0</v>
      </c>
      <c r="G31" s="47" t="str">
        <f t="shared" si="2"/>
        <v>/</v>
      </c>
      <c r="H31" s="47" t="str">
        <f t="shared" si="3"/>
        <v/>
      </c>
      <c r="I31" s="46" t="str">
        <f t="shared" si="4"/>
        <v/>
      </c>
      <c r="J31" s="46" t="str">
        <f t="shared" si="5"/>
        <v/>
      </c>
      <c r="K31" s="46" t="str">
        <f t="shared" si="6"/>
        <v/>
      </c>
      <c r="L31" s="46" t="str">
        <f t="shared" si="7"/>
        <v>ไม่ผ่าน</v>
      </c>
      <c r="M31" s="48"/>
      <c r="N31" s="48"/>
      <c r="O31" s="48"/>
    </row>
    <row r="32" spans="1:28" s="2" customFormat="1" ht="15" customHeight="1">
      <c r="A32" s="88">
        <v>25</v>
      </c>
      <c r="B32" s="51" t="s">
        <v>108</v>
      </c>
      <c r="C32" s="52" t="s">
        <v>510</v>
      </c>
      <c r="D32" s="45"/>
      <c r="E32" s="45"/>
      <c r="F32" s="46">
        <f t="shared" si="1"/>
        <v>0</v>
      </c>
      <c r="G32" s="47" t="str">
        <f t="shared" si="2"/>
        <v>/</v>
      </c>
      <c r="H32" s="47" t="str">
        <f t="shared" si="3"/>
        <v/>
      </c>
      <c r="I32" s="46" t="str">
        <f t="shared" si="4"/>
        <v/>
      </c>
      <c r="J32" s="46" t="str">
        <f t="shared" si="5"/>
        <v/>
      </c>
      <c r="K32" s="46" t="str">
        <f t="shared" si="6"/>
        <v/>
      </c>
      <c r="L32" s="46" t="str">
        <f t="shared" si="7"/>
        <v>ไม่ผ่าน</v>
      </c>
      <c r="M32" s="48"/>
      <c r="N32" s="48"/>
      <c r="O32" s="48"/>
    </row>
    <row r="33" spans="1:15" s="2" customFormat="1" ht="15" customHeight="1">
      <c r="A33" s="88">
        <v>26</v>
      </c>
      <c r="B33" s="51" t="s">
        <v>26</v>
      </c>
      <c r="C33" s="52" t="s">
        <v>511</v>
      </c>
      <c r="D33" s="45"/>
      <c r="E33" s="45"/>
      <c r="F33" s="46">
        <f t="shared" si="1"/>
        <v>0</v>
      </c>
      <c r="G33" s="47" t="str">
        <f t="shared" si="2"/>
        <v>/</v>
      </c>
      <c r="H33" s="47" t="str">
        <f t="shared" si="3"/>
        <v/>
      </c>
      <c r="I33" s="46" t="str">
        <f t="shared" si="4"/>
        <v/>
      </c>
      <c r="J33" s="46" t="str">
        <f t="shared" si="5"/>
        <v/>
      </c>
      <c r="K33" s="46" t="str">
        <f t="shared" si="6"/>
        <v/>
      </c>
      <c r="L33" s="46" t="str">
        <f t="shared" si="7"/>
        <v>ไม่ผ่าน</v>
      </c>
      <c r="M33" s="48"/>
      <c r="N33" s="48"/>
      <c r="O33" s="48"/>
    </row>
    <row r="34" spans="1:15" s="2" customFormat="1" ht="15" customHeight="1">
      <c r="A34" s="88">
        <v>27</v>
      </c>
      <c r="B34" s="51" t="s">
        <v>512</v>
      </c>
      <c r="C34" s="52" t="s">
        <v>513</v>
      </c>
      <c r="D34" s="45"/>
      <c r="E34" s="45"/>
      <c r="F34" s="46">
        <f t="shared" si="1"/>
        <v>0</v>
      </c>
      <c r="G34" s="47" t="str">
        <f t="shared" si="2"/>
        <v>/</v>
      </c>
      <c r="H34" s="47" t="str">
        <f t="shared" si="3"/>
        <v/>
      </c>
      <c r="I34" s="46" t="str">
        <f t="shared" si="4"/>
        <v/>
      </c>
      <c r="J34" s="46" t="str">
        <f t="shared" si="5"/>
        <v/>
      </c>
      <c r="K34" s="46" t="str">
        <f t="shared" si="6"/>
        <v/>
      </c>
      <c r="L34" s="46" t="str">
        <f t="shared" si="7"/>
        <v>ไม่ผ่าน</v>
      </c>
      <c r="M34" s="48"/>
      <c r="N34" s="48"/>
      <c r="O34" s="48"/>
    </row>
    <row r="35" spans="1:15" s="2" customFormat="1" ht="15" customHeight="1">
      <c r="A35" s="88">
        <v>28</v>
      </c>
      <c r="B35" s="51" t="s">
        <v>514</v>
      </c>
      <c r="C35" s="52" t="s">
        <v>45</v>
      </c>
      <c r="D35" s="45"/>
      <c r="E35" s="45"/>
      <c r="F35" s="46">
        <f t="shared" si="1"/>
        <v>0</v>
      </c>
      <c r="G35" s="47" t="str">
        <f t="shared" si="2"/>
        <v>/</v>
      </c>
      <c r="H35" s="47" t="str">
        <f t="shared" si="3"/>
        <v/>
      </c>
      <c r="I35" s="46" t="str">
        <f t="shared" si="4"/>
        <v/>
      </c>
      <c r="J35" s="46" t="str">
        <f t="shared" si="5"/>
        <v/>
      </c>
      <c r="K35" s="46" t="str">
        <f t="shared" si="6"/>
        <v/>
      </c>
      <c r="L35" s="46" t="str">
        <f t="shared" si="7"/>
        <v>ไม่ผ่าน</v>
      </c>
      <c r="M35" s="48"/>
      <c r="N35" s="48"/>
      <c r="O35" s="48"/>
    </row>
    <row r="36" spans="1:15" s="2" customFormat="1" ht="15" customHeight="1">
      <c r="A36" s="88">
        <v>29</v>
      </c>
      <c r="B36" s="51" t="s">
        <v>515</v>
      </c>
      <c r="C36" s="52" t="s">
        <v>516</v>
      </c>
      <c r="D36" s="45"/>
      <c r="E36" s="45"/>
      <c r="F36" s="46">
        <f t="shared" si="1"/>
        <v>0</v>
      </c>
      <c r="G36" s="47" t="str">
        <f t="shared" si="2"/>
        <v>/</v>
      </c>
      <c r="H36" s="47" t="str">
        <f t="shared" si="3"/>
        <v/>
      </c>
      <c r="I36" s="46" t="str">
        <f t="shared" si="4"/>
        <v/>
      </c>
      <c r="J36" s="46" t="str">
        <f t="shared" si="5"/>
        <v/>
      </c>
      <c r="K36" s="46" t="str">
        <f t="shared" si="6"/>
        <v/>
      </c>
      <c r="L36" s="46" t="str">
        <f t="shared" si="7"/>
        <v>ไม่ผ่าน</v>
      </c>
      <c r="M36" s="48"/>
      <c r="N36" s="48"/>
      <c r="O36" s="48"/>
    </row>
    <row r="37" spans="1:15" s="2" customFormat="1" ht="15" customHeight="1">
      <c r="A37" s="88">
        <v>30</v>
      </c>
      <c r="B37" s="51" t="s">
        <v>517</v>
      </c>
      <c r="C37" s="52" t="s">
        <v>518</v>
      </c>
      <c r="D37" s="45"/>
      <c r="E37" s="45"/>
      <c r="F37" s="46">
        <f t="shared" si="1"/>
        <v>0</v>
      </c>
      <c r="G37" s="47" t="str">
        <f t="shared" si="2"/>
        <v>/</v>
      </c>
      <c r="H37" s="47" t="str">
        <f t="shared" si="3"/>
        <v/>
      </c>
      <c r="I37" s="46" t="str">
        <f t="shared" si="4"/>
        <v/>
      </c>
      <c r="J37" s="46" t="str">
        <f t="shared" si="5"/>
        <v/>
      </c>
      <c r="K37" s="46" t="str">
        <f t="shared" si="6"/>
        <v/>
      </c>
      <c r="L37" s="46" t="str">
        <f t="shared" si="7"/>
        <v>ไม่ผ่าน</v>
      </c>
      <c r="M37" s="48"/>
      <c r="N37" s="48"/>
      <c r="O37" s="48"/>
    </row>
    <row r="38" spans="1:15" s="2" customFormat="1" ht="15" customHeight="1">
      <c r="A38" s="88">
        <v>31</v>
      </c>
      <c r="B38" s="51" t="s">
        <v>23</v>
      </c>
      <c r="C38" s="52" t="s">
        <v>519</v>
      </c>
      <c r="D38" s="45"/>
      <c r="E38" s="45"/>
      <c r="F38" s="46">
        <f t="shared" si="1"/>
        <v>0</v>
      </c>
      <c r="G38" s="47" t="str">
        <f t="shared" si="2"/>
        <v>/</v>
      </c>
      <c r="H38" s="47" t="str">
        <f t="shared" si="3"/>
        <v/>
      </c>
      <c r="I38" s="46" t="str">
        <f t="shared" si="4"/>
        <v/>
      </c>
      <c r="J38" s="46" t="str">
        <f t="shared" si="5"/>
        <v/>
      </c>
      <c r="K38" s="46" t="str">
        <f t="shared" si="6"/>
        <v/>
      </c>
      <c r="L38" s="46" t="str">
        <f t="shared" si="7"/>
        <v>ไม่ผ่าน</v>
      </c>
      <c r="M38" s="48"/>
      <c r="N38" s="48"/>
      <c r="O38" s="48"/>
    </row>
    <row r="39" spans="1:15" s="2" customFormat="1" ht="15" customHeight="1">
      <c r="A39" s="88">
        <v>32</v>
      </c>
      <c r="B39" s="51" t="s">
        <v>520</v>
      </c>
      <c r="C39" s="52" t="s">
        <v>521</v>
      </c>
      <c r="D39" s="45"/>
      <c r="E39" s="45"/>
      <c r="F39" s="46">
        <f t="shared" si="1"/>
        <v>0</v>
      </c>
      <c r="G39" s="47" t="str">
        <f t="shared" si="2"/>
        <v>/</v>
      </c>
      <c r="H39" s="47" t="str">
        <f t="shared" si="3"/>
        <v/>
      </c>
      <c r="I39" s="46" t="str">
        <f t="shared" si="4"/>
        <v/>
      </c>
      <c r="J39" s="46" t="str">
        <f t="shared" si="5"/>
        <v/>
      </c>
      <c r="K39" s="46" t="str">
        <f t="shared" si="6"/>
        <v/>
      </c>
      <c r="L39" s="46" t="str">
        <f t="shared" si="7"/>
        <v>ไม่ผ่าน</v>
      </c>
      <c r="M39" s="48"/>
      <c r="N39" s="48"/>
      <c r="O39" s="48"/>
    </row>
    <row r="40" spans="1:15" s="2" customFormat="1" ht="15" customHeight="1">
      <c r="A40" s="88">
        <v>33</v>
      </c>
      <c r="B40" s="51" t="s">
        <v>522</v>
      </c>
      <c r="C40" s="52" t="s">
        <v>523</v>
      </c>
      <c r="D40" s="45"/>
      <c r="E40" s="45"/>
      <c r="F40" s="46">
        <f t="shared" si="1"/>
        <v>0</v>
      </c>
      <c r="G40" s="47" t="str">
        <f t="shared" si="2"/>
        <v>/</v>
      </c>
      <c r="H40" s="47" t="str">
        <f t="shared" si="3"/>
        <v/>
      </c>
      <c r="I40" s="46" t="str">
        <f t="shared" si="4"/>
        <v/>
      </c>
      <c r="J40" s="46" t="str">
        <f t="shared" si="5"/>
        <v/>
      </c>
      <c r="K40" s="46" t="str">
        <f t="shared" si="6"/>
        <v/>
      </c>
      <c r="L40" s="46" t="str">
        <f t="shared" si="7"/>
        <v>ไม่ผ่าน</v>
      </c>
      <c r="M40" s="48"/>
      <c r="N40" s="48"/>
      <c r="O40" s="48"/>
    </row>
    <row r="41" spans="1:15" s="2" customFormat="1" ht="15" customHeight="1">
      <c r="A41" s="88">
        <v>34</v>
      </c>
      <c r="B41" s="51" t="s">
        <v>524</v>
      </c>
      <c r="C41" s="52" t="s">
        <v>525</v>
      </c>
      <c r="D41" s="45"/>
      <c r="E41" s="45"/>
      <c r="F41" s="46">
        <f t="shared" si="1"/>
        <v>0</v>
      </c>
      <c r="G41" s="47" t="str">
        <f t="shared" si="2"/>
        <v>/</v>
      </c>
      <c r="H41" s="47" t="str">
        <f t="shared" si="3"/>
        <v/>
      </c>
      <c r="I41" s="46" t="str">
        <f t="shared" si="4"/>
        <v/>
      </c>
      <c r="J41" s="46" t="str">
        <f t="shared" si="5"/>
        <v/>
      </c>
      <c r="K41" s="46" t="str">
        <f t="shared" si="6"/>
        <v/>
      </c>
      <c r="L41" s="46" t="str">
        <f t="shared" si="7"/>
        <v>ไม่ผ่าน</v>
      </c>
      <c r="M41" s="48"/>
      <c r="N41" s="48"/>
      <c r="O41" s="48"/>
    </row>
    <row r="42" spans="1:15" s="2" customFormat="1" ht="15" customHeight="1">
      <c r="A42" s="88">
        <v>35</v>
      </c>
      <c r="B42" s="51" t="s">
        <v>526</v>
      </c>
      <c r="C42" s="52" t="s">
        <v>527</v>
      </c>
      <c r="D42" s="45"/>
      <c r="E42" s="45"/>
      <c r="F42" s="46">
        <f t="shared" si="1"/>
        <v>0</v>
      </c>
      <c r="G42" s="47" t="str">
        <f t="shared" si="2"/>
        <v>/</v>
      </c>
      <c r="H42" s="47" t="str">
        <f t="shared" si="3"/>
        <v/>
      </c>
      <c r="I42" s="46" t="str">
        <f t="shared" si="4"/>
        <v/>
      </c>
      <c r="J42" s="46" t="str">
        <f t="shared" si="5"/>
        <v/>
      </c>
      <c r="K42" s="46" t="str">
        <f t="shared" si="6"/>
        <v/>
      </c>
      <c r="L42" s="46" t="str">
        <f t="shared" si="7"/>
        <v>ไม่ผ่าน</v>
      </c>
      <c r="M42" s="48"/>
      <c r="N42" s="48"/>
      <c r="O42" s="48"/>
    </row>
    <row r="43" spans="1:15" s="2" customFormat="1" ht="15" customHeight="1">
      <c r="A43" s="88">
        <v>36</v>
      </c>
      <c r="B43" s="51" t="s">
        <v>528</v>
      </c>
      <c r="C43" s="52" t="s">
        <v>529</v>
      </c>
      <c r="D43" s="45"/>
      <c r="E43" s="45"/>
      <c r="F43" s="46">
        <f t="shared" si="1"/>
        <v>0</v>
      </c>
      <c r="G43" s="47" t="str">
        <f t="shared" si="2"/>
        <v>/</v>
      </c>
      <c r="H43" s="47" t="str">
        <f t="shared" si="3"/>
        <v/>
      </c>
      <c r="I43" s="46" t="str">
        <f t="shared" si="4"/>
        <v/>
      </c>
      <c r="J43" s="46" t="str">
        <f t="shared" si="5"/>
        <v/>
      </c>
      <c r="K43" s="46" t="str">
        <f t="shared" si="6"/>
        <v/>
      </c>
      <c r="L43" s="46" t="str">
        <f t="shared" si="7"/>
        <v>ไม่ผ่าน</v>
      </c>
      <c r="M43" s="48"/>
      <c r="N43" s="48"/>
      <c r="O43" s="48"/>
    </row>
    <row r="44" spans="1:15" s="2" customFormat="1" ht="15" customHeight="1">
      <c r="A44" s="88">
        <v>37</v>
      </c>
      <c r="B44" s="51" t="s">
        <v>530</v>
      </c>
      <c r="C44" s="52" t="s">
        <v>92</v>
      </c>
      <c r="D44" s="45"/>
      <c r="E44" s="45"/>
      <c r="F44" s="46">
        <f t="shared" si="1"/>
        <v>0</v>
      </c>
      <c r="G44" s="47" t="str">
        <f t="shared" si="2"/>
        <v>/</v>
      </c>
      <c r="H44" s="47" t="str">
        <f t="shared" si="3"/>
        <v/>
      </c>
      <c r="I44" s="46" t="str">
        <f t="shared" si="4"/>
        <v/>
      </c>
      <c r="J44" s="46" t="str">
        <f t="shared" si="5"/>
        <v/>
      </c>
      <c r="K44" s="46" t="str">
        <f t="shared" si="6"/>
        <v/>
      </c>
      <c r="L44" s="46" t="str">
        <f t="shared" si="7"/>
        <v>ไม่ผ่าน</v>
      </c>
      <c r="M44" s="48"/>
      <c r="N44" s="48"/>
      <c r="O44" s="48"/>
    </row>
    <row r="45" spans="1:15" s="2" customFormat="1" ht="15" customHeight="1">
      <c r="A45" s="88">
        <v>38</v>
      </c>
      <c r="B45" s="51" t="s">
        <v>531</v>
      </c>
      <c r="C45" s="52" t="s">
        <v>532</v>
      </c>
      <c r="D45" s="45"/>
      <c r="E45" s="45"/>
      <c r="F45" s="46">
        <f t="shared" si="1"/>
        <v>0</v>
      </c>
      <c r="G45" s="47" t="str">
        <f t="shared" si="2"/>
        <v>/</v>
      </c>
      <c r="H45" s="47" t="str">
        <f t="shared" si="3"/>
        <v/>
      </c>
      <c r="I45" s="46" t="str">
        <f t="shared" si="4"/>
        <v/>
      </c>
      <c r="J45" s="46" t="str">
        <f t="shared" si="5"/>
        <v/>
      </c>
      <c r="K45" s="46" t="str">
        <f t="shared" si="6"/>
        <v/>
      </c>
      <c r="L45" s="46" t="str">
        <f t="shared" si="7"/>
        <v>ไม่ผ่าน</v>
      </c>
      <c r="M45" s="48"/>
      <c r="N45" s="48"/>
      <c r="O45" s="48"/>
    </row>
    <row r="46" spans="1:15" s="3" customFormat="1" ht="18">
      <c r="A46" s="93"/>
      <c r="B46" s="55" t="s">
        <v>13</v>
      </c>
      <c r="C46" s="55"/>
      <c r="D46" s="56"/>
      <c r="E46" s="56"/>
      <c r="F46" s="57"/>
      <c r="G46" s="57"/>
      <c r="H46" s="47"/>
      <c r="I46" s="58" t="s">
        <v>693</v>
      </c>
      <c r="J46" s="58"/>
      <c r="K46" s="59">
        <f>COUNTIF(L8:L45,"ผ่าน")</f>
        <v>0</v>
      </c>
      <c r="L46" s="60"/>
      <c r="M46" s="61"/>
      <c r="N46" s="61"/>
      <c r="O46" s="61"/>
    </row>
    <row r="47" spans="1:15" s="3" customFormat="1" ht="21">
      <c r="A47" s="94"/>
      <c r="B47" s="62" t="s">
        <v>14</v>
      </c>
      <c r="C47" s="62"/>
      <c r="D47" s="63"/>
      <c r="E47" s="63"/>
      <c r="F47" s="64"/>
      <c r="G47" s="65"/>
      <c r="H47" s="66"/>
      <c r="I47" s="67" t="s">
        <v>695</v>
      </c>
      <c r="J47" s="67"/>
      <c r="K47" s="68">
        <f>COUNTIF(L8:L45,"ไม่ผ่าน")</f>
        <v>38</v>
      </c>
      <c r="L47" s="69"/>
      <c r="M47" s="61"/>
      <c r="N47" s="61"/>
      <c r="O47" s="61"/>
    </row>
    <row r="48" spans="1:15" ht="18">
      <c r="A48" s="95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29"/>
      <c r="N48" s="29"/>
      <c r="O48" s="29"/>
    </row>
    <row r="49" spans="1:15" ht="18">
      <c r="A49" s="95"/>
      <c r="B49" s="70" t="s">
        <v>15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29"/>
      <c r="N49" s="29"/>
      <c r="O49" s="29"/>
    </row>
    <row r="50" spans="1:15" ht="18">
      <c r="A50" s="95"/>
      <c r="B50" s="48"/>
      <c r="C50" s="48"/>
      <c r="D50" s="48"/>
      <c r="E50" s="48"/>
      <c r="F50" s="48" t="s">
        <v>16</v>
      </c>
      <c r="G50" s="48"/>
      <c r="H50" s="48"/>
      <c r="I50" s="48"/>
      <c r="J50" s="48"/>
      <c r="K50" s="48"/>
      <c r="L50" s="48"/>
      <c r="M50" s="29"/>
      <c r="N50" s="29"/>
      <c r="O50" s="29"/>
    </row>
    <row r="51" spans="1:15" ht="18">
      <c r="A51" s="95"/>
      <c r="B51" s="48"/>
      <c r="C51" s="48"/>
      <c r="D51" s="48"/>
      <c r="E51" s="48"/>
      <c r="F51" s="48"/>
      <c r="G51" s="48" t="s">
        <v>31</v>
      </c>
      <c r="H51" s="48"/>
      <c r="I51" s="48"/>
      <c r="J51" s="48"/>
      <c r="K51" s="48"/>
      <c r="L51" s="48"/>
      <c r="M51" s="29"/>
      <c r="N51" s="29"/>
      <c r="O51" s="29"/>
    </row>
    <row r="52" spans="1:15" ht="18">
      <c r="A52" s="95"/>
      <c r="B52" s="48"/>
      <c r="C52" s="48"/>
      <c r="D52" s="48"/>
      <c r="E52" s="48"/>
      <c r="F52" s="48"/>
      <c r="G52" s="48" t="s">
        <v>17</v>
      </c>
      <c r="H52" s="48"/>
      <c r="I52" s="48"/>
      <c r="J52" s="48"/>
      <c r="K52" s="48"/>
      <c r="L52" s="48"/>
      <c r="M52" s="29"/>
      <c r="N52" s="29"/>
      <c r="O52" s="29"/>
    </row>
    <row r="53" spans="1:15">
      <c r="A53" s="29"/>
      <c r="B53" s="71"/>
      <c r="C53" s="7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>
      <c r="A54" s="29"/>
      <c r="B54" s="72" t="s">
        <v>683</v>
      </c>
      <c r="C54" s="73" t="s">
        <v>684</v>
      </c>
      <c r="D54" s="74"/>
      <c r="E54" s="75" t="s">
        <v>685</v>
      </c>
      <c r="F54" s="76"/>
      <c r="G54" s="75" t="s">
        <v>686</v>
      </c>
      <c r="H54" s="76"/>
      <c r="I54" s="29"/>
      <c r="J54" s="29"/>
      <c r="K54" s="29"/>
      <c r="L54" s="29"/>
      <c r="M54" s="29"/>
      <c r="N54" s="29"/>
      <c r="O54" s="29"/>
    </row>
    <row r="55" spans="1:15">
      <c r="A55" s="29"/>
      <c r="B55" s="77"/>
      <c r="C55" s="78" t="s">
        <v>688</v>
      </c>
      <c r="D55" s="79"/>
      <c r="E55" s="80" t="s">
        <v>687</v>
      </c>
      <c r="F55" s="81"/>
      <c r="G55" s="82">
        <f>COUNTIF(K8:K45,"/")</f>
        <v>0</v>
      </c>
      <c r="H55" s="83"/>
      <c r="I55" s="29"/>
      <c r="J55" s="29"/>
      <c r="K55" s="29"/>
      <c r="L55" s="29"/>
      <c r="M55" s="29"/>
      <c r="N55" s="29"/>
      <c r="O55" s="29"/>
    </row>
    <row r="56" spans="1:15">
      <c r="A56" s="29"/>
      <c r="B56" s="77"/>
      <c r="C56" s="78" t="s">
        <v>689</v>
      </c>
      <c r="D56" s="79"/>
      <c r="E56" s="80" t="s">
        <v>690</v>
      </c>
      <c r="F56" s="81"/>
      <c r="G56" s="82">
        <f>COUNTIF(J8:J45,"/")</f>
        <v>0</v>
      </c>
      <c r="H56" s="83"/>
      <c r="I56" s="29"/>
      <c r="J56" s="29"/>
      <c r="K56" s="29"/>
      <c r="L56" s="29"/>
      <c r="M56" s="29"/>
      <c r="N56" s="29"/>
      <c r="O56" s="29"/>
    </row>
    <row r="57" spans="1:15">
      <c r="A57" s="29"/>
      <c r="B57" s="77"/>
      <c r="C57" s="78" t="s">
        <v>692</v>
      </c>
      <c r="D57" s="79"/>
      <c r="E57" s="80" t="s">
        <v>691</v>
      </c>
      <c r="F57" s="81"/>
      <c r="G57" s="82">
        <f>COUNTIF(I8:I45,"/")</f>
        <v>0</v>
      </c>
      <c r="H57" s="83"/>
      <c r="I57" s="29"/>
      <c r="J57" s="29"/>
      <c r="K57" s="29"/>
      <c r="L57" s="29"/>
      <c r="M57" s="29"/>
      <c r="N57" s="29"/>
      <c r="O57" s="29"/>
    </row>
    <row r="58" spans="1:15">
      <c r="A58" s="29"/>
      <c r="B58" s="77"/>
      <c r="C58" s="78" t="s">
        <v>694</v>
      </c>
      <c r="D58" s="79"/>
      <c r="E58" s="80" t="s">
        <v>693</v>
      </c>
      <c r="F58" s="81"/>
      <c r="G58" s="82">
        <f>COUNTIF(H8:H45,"/")</f>
        <v>0</v>
      </c>
      <c r="H58" s="83"/>
      <c r="I58" s="29"/>
      <c r="J58" s="29"/>
      <c r="K58" s="29"/>
      <c r="L58" s="29"/>
      <c r="M58" s="29"/>
      <c r="N58" s="29"/>
      <c r="O58" s="29"/>
    </row>
    <row r="59" spans="1:15">
      <c r="A59" s="29"/>
      <c r="B59" s="84"/>
      <c r="C59" s="78" t="s">
        <v>696</v>
      </c>
      <c r="D59" s="79"/>
      <c r="E59" s="80" t="s">
        <v>695</v>
      </c>
      <c r="F59" s="81"/>
      <c r="G59" s="82">
        <f>COUNTIF(G8:G45,"/")</f>
        <v>38</v>
      </c>
      <c r="H59" s="83"/>
      <c r="I59" s="29"/>
      <c r="J59" s="29"/>
      <c r="K59" s="29"/>
      <c r="L59" s="29"/>
      <c r="M59" s="29"/>
      <c r="N59" s="29"/>
      <c r="O59" s="29"/>
    </row>
    <row r="60" spans="1:15">
      <c r="A60" s="29"/>
      <c r="B60" s="71"/>
      <c r="C60" s="7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>
      <c r="A61" s="29"/>
      <c r="B61" s="71"/>
      <c r="C61" s="7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>
      <c r="A62" s="29"/>
      <c r="B62" s="71"/>
      <c r="C62" s="7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>
      <c r="A63" s="29"/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>
      <c r="A64" s="29"/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>
      <c r="A65" s="29"/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>
      <c r="A66" s="29"/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</sheetData>
  <mergeCells count="40">
    <mergeCell ref="C59:D59"/>
    <mergeCell ref="E59:F59"/>
    <mergeCell ref="G59:H59"/>
    <mergeCell ref="I46:J46"/>
    <mergeCell ref="K46:L46"/>
    <mergeCell ref="I47:J47"/>
    <mergeCell ref="K47:L47"/>
    <mergeCell ref="B47:C47"/>
    <mergeCell ref="B46:C46"/>
    <mergeCell ref="B54:B59"/>
    <mergeCell ref="C54:D54"/>
    <mergeCell ref="E54:F54"/>
    <mergeCell ref="G54:H54"/>
    <mergeCell ref="C55:D55"/>
    <mergeCell ref="E55:F55"/>
    <mergeCell ref="G55:H55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58:D58"/>
    <mergeCell ref="E58:F58"/>
    <mergeCell ref="G58:H58"/>
    <mergeCell ref="C56:D56"/>
    <mergeCell ref="E56:F56"/>
    <mergeCell ref="G56:H56"/>
    <mergeCell ref="C57:D57"/>
    <mergeCell ref="E57:F57"/>
    <mergeCell ref="G57:H5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4"/>
  <sheetViews>
    <sheetView zoomScale="26" zoomScaleNormal="26" zoomScalePageLayoutView="110" workbookViewId="0">
      <selection activeCell="Q5" sqref="A5:Q44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5" width="9.109375" style="17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7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7" ht="20.399999999999999">
      <c r="A2" s="20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7" ht="20.399999999999999">
      <c r="A3" s="20" t="s">
        <v>675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7" ht="20.399999999999999">
      <c r="A4" s="8" t="s">
        <v>2</v>
      </c>
      <c r="B4" s="8"/>
      <c r="C4" s="9"/>
      <c r="D4" s="10"/>
      <c r="E4" s="9"/>
      <c r="F4" s="11"/>
      <c r="G4" s="11"/>
      <c r="H4" s="11"/>
      <c r="I4" s="10"/>
      <c r="J4" s="10"/>
      <c r="K4" s="12"/>
      <c r="L4" s="12"/>
    </row>
    <row r="5" spans="1:17" ht="17.399999999999999" customHeight="1">
      <c r="A5" s="85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  <c r="P5" s="29"/>
      <c r="Q5" s="29"/>
    </row>
    <row r="6" spans="1:17" ht="17.399999999999999" customHeight="1">
      <c r="A6" s="86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  <c r="P6" s="29"/>
      <c r="Q6" s="29"/>
    </row>
    <row r="7" spans="1:17" ht="69">
      <c r="A7" s="87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  <c r="P7" s="29"/>
      <c r="Q7" s="29"/>
    </row>
    <row r="8" spans="1:17" s="2" customFormat="1" ht="15" customHeight="1">
      <c r="A8" s="88">
        <v>1</v>
      </c>
      <c r="B8" s="51" t="s">
        <v>533</v>
      </c>
      <c r="C8" s="52" t="s">
        <v>534</v>
      </c>
      <c r="D8" s="45"/>
      <c r="E8" s="45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  <c r="P8" s="48"/>
      <c r="Q8" s="48"/>
    </row>
    <row r="9" spans="1:17" s="2" customFormat="1" ht="15" customHeight="1">
      <c r="A9" s="88">
        <v>2</v>
      </c>
      <c r="B9" s="43" t="s">
        <v>535</v>
      </c>
      <c r="C9" s="44" t="s">
        <v>536</v>
      </c>
      <c r="D9" s="45"/>
      <c r="E9" s="45"/>
      <c r="F9" s="46">
        <f t="shared" ref="F9:F23" si="1">D9+E9</f>
        <v>0</v>
      </c>
      <c r="G9" s="47" t="str">
        <f t="shared" ref="G9:G23" si="2">IF(F9&lt;=12.5,"/","")</f>
        <v>/</v>
      </c>
      <c r="H9" s="47" t="str">
        <f t="shared" ref="H9:H23" si="3">IF(AND(F9&gt;12.5,F9&lt;=14),"/","")</f>
        <v/>
      </c>
      <c r="I9" s="46" t="str">
        <f t="shared" ref="I9:I23" si="4">IF(AND(F9&gt;14,F9&lt;=17),"/","")</f>
        <v/>
      </c>
      <c r="J9" s="46" t="str">
        <f t="shared" ref="J9:J23" si="5">IF(AND(F9&gt;17,F9&lt;=19),"/","")</f>
        <v/>
      </c>
      <c r="K9" s="46" t="str">
        <f t="shared" ref="K9:K23" si="6">IF(AND(F9&gt;19,F9&lt;=25),"/","")</f>
        <v/>
      </c>
      <c r="L9" s="46" t="str">
        <f t="shared" ref="L9:L23" si="7">IF(F9&gt;=15,"ผ่าน","ไม่ผ่าน")</f>
        <v>ไม่ผ่าน</v>
      </c>
      <c r="M9" s="48"/>
      <c r="N9" s="48"/>
      <c r="O9" s="48"/>
      <c r="P9" s="48"/>
      <c r="Q9" s="48"/>
    </row>
    <row r="10" spans="1:17" s="2" customFormat="1" ht="15" customHeight="1">
      <c r="A10" s="88">
        <v>3</v>
      </c>
      <c r="B10" s="51" t="s">
        <v>537</v>
      </c>
      <c r="C10" s="52" t="s">
        <v>538</v>
      </c>
      <c r="D10" s="45"/>
      <c r="E10" s="45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  <c r="P10" s="48"/>
      <c r="Q10" s="48"/>
    </row>
    <row r="11" spans="1:17" s="2" customFormat="1" ht="15" customHeight="1">
      <c r="A11" s="88">
        <v>4</v>
      </c>
      <c r="B11" s="43" t="s">
        <v>539</v>
      </c>
      <c r="C11" s="44" t="s">
        <v>540</v>
      </c>
      <c r="D11" s="45"/>
      <c r="E11" s="45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  <c r="P11" s="48"/>
      <c r="Q11" s="48"/>
    </row>
    <row r="12" spans="1:17" s="2" customFormat="1" ht="15" customHeight="1">
      <c r="A12" s="88">
        <v>5</v>
      </c>
      <c r="B12" s="43" t="s">
        <v>541</v>
      </c>
      <c r="C12" s="44" t="s">
        <v>542</v>
      </c>
      <c r="D12" s="45"/>
      <c r="E12" s="45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  <c r="P12" s="48"/>
      <c r="Q12" s="48"/>
    </row>
    <row r="13" spans="1:17" s="2" customFormat="1" ht="15" customHeight="1">
      <c r="A13" s="88">
        <v>6</v>
      </c>
      <c r="B13" s="51" t="s">
        <v>25</v>
      </c>
      <c r="C13" s="52" t="s">
        <v>543</v>
      </c>
      <c r="D13" s="45"/>
      <c r="E13" s="45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  <c r="P13" s="48"/>
      <c r="Q13" s="48"/>
    </row>
    <row r="14" spans="1:17" s="2" customFormat="1" ht="15" customHeight="1">
      <c r="A14" s="88">
        <v>7</v>
      </c>
      <c r="B14" s="51" t="s">
        <v>544</v>
      </c>
      <c r="C14" s="52" t="s">
        <v>545</v>
      </c>
      <c r="D14" s="45"/>
      <c r="E14" s="45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  <c r="P14" s="48"/>
      <c r="Q14" s="48"/>
    </row>
    <row r="15" spans="1:17" s="2" customFormat="1" ht="15" customHeight="1">
      <c r="A15" s="88">
        <v>8</v>
      </c>
      <c r="B15" s="51" t="s">
        <v>546</v>
      </c>
      <c r="C15" s="52" t="s">
        <v>547</v>
      </c>
      <c r="D15" s="45"/>
      <c r="E15" s="45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  <c r="P15" s="48"/>
      <c r="Q15" s="48"/>
    </row>
    <row r="16" spans="1:17" s="2" customFormat="1" ht="15" customHeight="1">
      <c r="A16" s="88">
        <v>9</v>
      </c>
      <c r="B16" s="51" t="s">
        <v>548</v>
      </c>
      <c r="C16" s="52" t="s">
        <v>549</v>
      </c>
      <c r="D16" s="45"/>
      <c r="E16" s="45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  <c r="P16" s="48"/>
      <c r="Q16" s="48"/>
    </row>
    <row r="17" spans="1:28" s="2" customFormat="1" ht="15" customHeight="1">
      <c r="A17" s="88">
        <v>10</v>
      </c>
      <c r="B17" s="51" t="s">
        <v>37</v>
      </c>
      <c r="C17" s="52" t="s">
        <v>550</v>
      </c>
      <c r="D17" s="49"/>
      <c r="E17" s="49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  <c r="P17" s="48"/>
      <c r="Q17" s="48"/>
    </row>
    <row r="18" spans="1:28" s="2" customFormat="1" ht="15" customHeight="1">
      <c r="A18" s="88">
        <v>11</v>
      </c>
      <c r="B18" s="51" t="s">
        <v>551</v>
      </c>
      <c r="C18" s="52" t="s">
        <v>552</v>
      </c>
      <c r="D18" s="49"/>
      <c r="E18" s="49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  <c r="P18" s="48"/>
      <c r="Q18" s="48"/>
    </row>
    <row r="19" spans="1:28" s="2" customFormat="1" ht="15" customHeight="1">
      <c r="A19" s="88">
        <v>12</v>
      </c>
      <c r="B19" s="51" t="s">
        <v>553</v>
      </c>
      <c r="C19" s="52" t="s">
        <v>554</v>
      </c>
      <c r="D19" s="45"/>
      <c r="E19" s="45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  <c r="P19" s="48"/>
      <c r="Q19" s="48"/>
    </row>
    <row r="20" spans="1:28" s="2" customFormat="1" ht="14.25" customHeight="1">
      <c r="A20" s="88">
        <v>13</v>
      </c>
      <c r="B20" s="43" t="s">
        <v>555</v>
      </c>
      <c r="C20" s="44" t="s">
        <v>556</v>
      </c>
      <c r="D20" s="45"/>
      <c r="E20" s="45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0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88">
        <v>14</v>
      </c>
      <c r="B21" s="51" t="s">
        <v>557</v>
      </c>
      <c r="C21" s="52" t="s">
        <v>558</v>
      </c>
      <c r="D21" s="45"/>
      <c r="E21" s="45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  <c r="P21" s="48"/>
      <c r="Q21" s="48"/>
    </row>
    <row r="22" spans="1:28" s="2" customFormat="1" ht="15" customHeight="1">
      <c r="A22" s="88">
        <v>15</v>
      </c>
      <c r="B22" s="51" t="s">
        <v>559</v>
      </c>
      <c r="C22" s="52" t="s">
        <v>560</v>
      </c>
      <c r="D22" s="45"/>
      <c r="E22" s="45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  <c r="P22" s="48"/>
      <c r="Q22" s="48"/>
    </row>
    <row r="23" spans="1:28" s="2" customFormat="1" ht="15" customHeight="1">
      <c r="A23" s="88">
        <v>16</v>
      </c>
      <c r="B23" s="51" t="s">
        <v>561</v>
      </c>
      <c r="C23" s="52" t="s">
        <v>562</v>
      </c>
      <c r="D23" s="45"/>
      <c r="E23" s="45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  <c r="P23" s="48"/>
      <c r="Q23" s="48"/>
    </row>
    <row r="24" spans="1:28" s="3" customFormat="1" ht="18">
      <c r="A24" s="93"/>
      <c r="B24" s="55" t="s">
        <v>13</v>
      </c>
      <c r="C24" s="55"/>
      <c r="D24" s="56"/>
      <c r="E24" s="56"/>
      <c r="F24" s="57"/>
      <c r="G24" s="57"/>
      <c r="H24" s="47"/>
      <c r="I24" s="58" t="s">
        <v>693</v>
      </c>
      <c r="J24" s="58"/>
      <c r="K24" s="59">
        <f>COUNTIF(L8:L23,"ผ่าน")</f>
        <v>0</v>
      </c>
      <c r="L24" s="60"/>
      <c r="M24" s="61"/>
      <c r="N24" s="61"/>
      <c r="O24" s="61"/>
      <c r="P24" s="61"/>
      <c r="Q24" s="61"/>
    </row>
    <row r="25" spans="1:28" s="3" customFormat="1" ht="21">
      <c r="A25" s="94"/>
      <c r="B25" s="62" t="s">
        <v>14</v>
      </c>
      <c r="C25" s="62"/>
      <c r="D25" s="63"/>
      <c r="E25" s="63"/>
      <c r="F25" s="64"/>
      <c r="G25" s="65"/>
      <c r="H25" s="66"/>
      <c r="I25" s="67" t="s">
        <v>695</v>
      </c>
      <c r="J25" s="67"/>
      <c r="K25" s="68">
        <f>COUNTIF(L8:L23,"ไม่ผ่าน")</f>
        <v>16</v>
      </c>
      <c r="L25" s="69"/>
      <c r="M25" s="61"/>
      <c r="N25" s="61"/>
      <c r="O25" s="61"/>
      <c r="P25" s="61"/>
      <c r="Q25" s="61"/>
    </row>
    <row r="26" spans="1:28" ht="18">
      <c r="A26" s="95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29"/>
      <c r="N26" s="29"/>
      <c r="O26" s="29"/>
      <c r="P26" s="29"/>
      <c r="Q26" s="29"/>
    </row>
    <row r="27" spans="1:28" ht="18">
      <c r="A27" s="95"/>
      <c r="B27" s="70" t="s">
        <v>15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29"/>
      <c r="N27" s="29"/>
      <c r="O27" s="29"/>
      <c r="P27" s="29"/>
      <c r="Q27" s="29"/>
    </row>
    <row r="28" spans="1:28" ht="18">
      <c r="A28" s="95"/>
      <c r="B28" s="48"/>
      <c r="C28" s="48"/>
      <c r="D28" s="48"/>
      <c r="E28" s="48"/>
      <c r="F28" s="48" t="s">
        <v>16</v>
      </c>
      <c r="G28" s="48"/>
      <c r="H28" s="48"/>
      <c r="I28" s="48"/>
      <c r="J28" s="48"/>
      <c r="K28" s="48"/>
      <c r="L28" s="48"/>
      <c r="M28" s="29"/>
      <c r="N28" s="29"/>
      <c r="O28" s="29"/>
      <c r="P28" s="29"/>
      <c r="Q28" s="29"/>
    </row>
    <row r="29" spans="1:28" ht="18">
      <c r="A29" s="95"/>
      <c r="B29" s="48"/>
      <c r="C29" s="48"/>
      <c r="D29" s="48"/>
      <c r="E29" s="48"/>
      <c r="F29" s="48"/>
      <c r="G29" s="48" t="s">
        <v>31</v>
      </c>
      <c r="H29" s="48"/>
      <c r="I29" s="48"/>
      <c r="J29" s="48"/>
      <c r="K29" s="48"/>
      <c r="L29" s="48"/>
      <c r="M29" s="29"/>
      <c r="N29" s="29"/>
      <c r="O29" s="29"/>
      <c r="P29" s="29"/>
      <c r="Q29" s="29"/>
    </row>
    <row r="30" spans="1:28" ht="18">
      <c r="A30" s="95"/>
      <c r="B30" s="48"/>
      <c r="C30" s="48"/>
      <c r="D30" s="48"/>
      <c r="E30" s="48"/>
      <c r="F30" s="48"/>
      <c r="G30" s="48" t="s">
        <v>17</v>
      </c>
      <c r="H30" s="48"/>
      <c r="I30" s="48"/>
      <c r="J30" s="48"/>
      <c r="K30" s="48"/>
      <c r="L30" s="48"/>
      <c r="M30" s="29"/>
      <c r="N30" s="29"/>
      <c r="O30" s="29"/>
      <c r="P30" s="29"/>
      <c r="Q30" s="29"/>
    </row>
    <row r="31" spans="1:28">
      <c r="A31" s="29"/>
      <c r="B31" s="71"/>
      <c r="C31" s="71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28">
      <c r="A32" s="29"/>
      <c r="B32" s="71"/>
      <c r="C32" s="7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>
      <c r="A33" s="29"/>
      <c r="B33" s="72" t="s">
        <v>683</v>
      </c>
      <c r="C33" s="73" t="s">
        <v>684</v>
      </c>
      <c r="D33" s="74"/>
      <c r="E33" s="75" t="s">
        <v>685</v>
      </c>
      <c r="F33" s="76"/>
      <c r="G33" s="75" t="s">
        <v>686</v>
      </c>
      <c r="H33" s="76"/>
      <c r="I33" s="29"/>
      <c r="J33" s="29"/>
      <c r="K33" s="29"/>
      <c r="L33" s="29"/>
      <c r="M33" s="29"/>
      <c r="N33" s="29"/>
      <c r="O33" s="29"/>
      <c r="P33" s="29"/>
      <c r="Q33" s="29"/>
    </row>
    <row r="34" spans="1:17">
      <c r="A34" s="29"/>
      <c r="B34" s="77"/>
      <c r="C34" s="78" t="s">
        <v>688</v>
      </c>
      <c r="D34" s="79"/>
      <c r="E34" s="80" t="s">
        <v>687</v>
      </c>
      <c r="F34" s="81"/>
      <c r="G34" s="82">
        <f>COUNTIF(K8:K23,"/")</f>
        <v>0</v>
      </c>
      <c r="H34" s="83"/>
      <c r="I34" s="29"/>
      <c r="J34" s="29"/>
      <c r="K34" s="29"/>
      <c r="L34" s="29"/>
      <c r="M34" s="29"/>
      <c r="N34" s="29"/>
      <c r="O34" s="29"/>
      <c r="P34" s="29"/>
      <c r="Q34" s="29"/>
    </row>
    <row r="35" spans="1:17">
      <c r="A35" s="29"/>
      <c r="B35" s="77"/>
      <c r="C35" s="78" t="s">
        <v>689</v>
      </c>
      <c r="D35" s="79"/>
      <c r="E35" s="80" t="s">
        <v>690</v>
      </c>
      <c r="F35" s="81"/>
      <c r="G35" s="82">
        <f>COUNTIF(J8:J23,"/")</f>
        <v>0</v>
      </c>
      <c r="H35" s="83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29"/>
      <c r="B36" s="77"/>
      <c r="C36" s="78" t="s">
        <v>692</v>
      </c>
      <c r="D36" s="79"/>
      <c r="E36" s="80" t="s">
        <v>691</v>
      </c>
      <c r="F36" s="81"/>
      <c r="G36" s="82">
        <f>COUNTIF(I8:I23,"/")</f>
        <v>0</v>
      </c>
      <c r="H36" s="83"/>
      <c r="I36" s="29"/>
      <c r="J36" s="29"/>
      <c r="K36" s="29"/>
      <c r="L36" s="29"/>
      <c r="M36" s="29"/>
      <c r="N36" s="29"/>
      <c r="O36" s="29"/>
      <c r="P36" s="29"/>
      <c r="Q36" s="29"/>
    </row>
    <row r="37" spans="1:17">
      <c r="A37" s="29"/>
      <c r="B37" s="77"/>
      <c r="C37" s="78" t="s">
        <v>694</v>
      </c>
      <c r="D37" s="79"/>
      <c r="E37" s="80" t="s">
        <v>693</v>
      </c>
      <c r="F37" s="81"/>
      <c r="G37" s="82">
        <f>COUNTIF(H8:H23,"/")</f>
        <v>0</v>
      </c>
      <c r="H37" s="83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29"/>
      <c r="B38" s="84"/>
      <c r="C38" s="78" t="s">
        <v>696</v>
      </c>
      <c r="D38" s="79"/>
      <c r="E38" s="80" t="s">
        <v>695</v>
      </c>
      <c r="F38" s="81"/>
      <c r="G38" s="82">
        <f>COUNTIF(G8:G23,"/")</f>
        <v>16</v>
      </c>
      <c r="H38" s="83"/>
      <c r="I38" s="29"/>
      <c r="J38" s="29"/>
      <c r="K38" s="29"/>
      <c r="L38" s="29"/>
      <c r="M38" s="29"/>
      <c r="N38" s="29"/>
      <c r="O38" s="29"/>
      <c r="P38" s="29"/>
      <c r="Q38" s="29"/>
    </row>
    <row r="39" spans="1:17">
      <c r="A39" s="29"/>
      <c r="B39" s="71"/>
      <c r="C39" s="71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>
      <c r="A40" s="29"/>
      <c r="B40" s="71"/>
      <c r="C40" s="71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>
      <c r="A41" s="29"/>
      <c r="B41" s="71"/>
      <c r="C41" s="7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>
      <c r="A42" s="29"/>
      <c r="B42" s="71"/>
      <c r="C42" s="7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>
      <c r="A43" s="29"/>
      <c r="B43" s="71"/>
      <c r="C43" s="7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>
      <c r="A44" s="29"/>
      <c r="B44" s="71"/>
      <c r="C44" s="7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</sheetData>
  <mergeCells count="40">
    <mergeCell ref="B25:C25"/>
    <mergeCell ref="B24:C24"/>
    <mergeCell ref="E38:F38"/>
    <mergeCell ref="G38:H38"/>
    <mergeCell ref="I24:J24"/>
    <mergeCell ref="C37:D37"/>
    <mergeCell ref="E37:F37"/>
    <mergeCell ref="G37:H37"/>
    <mergeCell ref="C38:D38"/>
    <mergeCell ref="K24:L24"/>
    <mergeCell ref="I25:J25"/>
    <mergeCell ref="K25:L25"/>
    <mergeCell ref="G35:H35"/>
    <mergeCell ref="B33:B38"/>
    <mergeCell ref="C33:D33"/>
    <mergeCell ref="E33:F33"/>
    <mergeCell ref="G33:H33"/>
    <mergeCell ref="C34:D34"/>
    <mergeCell ref="E34:F34"/>
    <mergeCell ref="G34:H34"/>
    <mergeCell ref="C35:D35"/>
    <mergeCell ref="E35:F35"/>
    <mergeCell ref="G36:H36"/>
    <mergeCell ref="C36:D36"/>
    <mergeCell ref="E36:F3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8"/>
  <sheetViews>
    <sheetView zoomScale="33" zoomScaleNormal="33" zoomScalePageLayoutView="110" workbookViewId="0">
      <selection activeCell="O4" sqref="B4:O68"/>
    </sheetView>
  </sheetViews>
  <sheetFormatPr defaultColWidth="9.109375" defaultRowHeight="15.6"/>
  <cols>
    <col min="1" max="1" width="7.33203125" style="17" customWidth="1"/>
    <col min="2" max="2" width="15.5546875" style="18" customWidth="1"/>
    <col min="3" max="3" width="14.88671875" style="18" customWidth="1"/>
    <col min="4" max="5" width="6.88671875" style="17" customWidth="1"/>
    <col min="6" max="8" width="3.6640625" style="17" customWidth="1"/>
    <col min="9" max="11" width="6.44140625" style="17" customWidth="1"/>
    <col min="12" max="12" width="3.6640625" style="17" customWidth="1"/>
    <col min="13" max="13" width="9.109375" style="17"/>
    <col min="14" max="15" width="9.109375" style="1"/>
    <col min="16" max="16" width="12.44140625" style="1" customWidth="1"/>
    <col min="17" max="19" width="9.109375" style="1"/>
    <col min="20" max="20" width="14.109375" style="1" customWidth="1"/>
    <col min="21" max="16384" width="9.109375" style="1"/>
  </cols>
  <sheetData>
    <row r="1" spans="1:15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5" ht="20.399999999999999">
      <c r="A2" s="20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5" ht="20.399999999999999">
      <c r="A3" s="20" t="s">
        <v>674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5" ht="20.399999999999999">
      <c r="A4" s="8" t="s">
        <v>2</v>
      </c>
      <c r="B4" s="24"/>
      <c r="C4" s="25"/>
      <c r="D4" s="26"/>
      <c r="E4" s="25"/>
      <c r="F4" s="27"/>
      <c r="G4" s="27"/>
      <c r="H4" s="27"/>
      <c r="I4" s="26"/>
      <c r="J4" s="26"/>
      <c r="K4" s="28"/>
      <c r="L4" s="28"/>
      <c r="M4" s="29"/>
      <c r="N4" s="29"/>
      <c r="O4" s="29"/>
    </row>
    <row r="5" spans="1:15" ht="17.399999999999999" customHeight="1">
      <c r="A5" s="21" t="s">
        <v>0</v>
      </c>
      <c r="B5" s="30" t="s">
        <v>3</v>
      </c>
      <c r="C5" s="31" t="s">
        <v>4</v>
      </c>
      <c r="D5" s="32" t="s">
        <v>5</v>
      </c>
      <c r="E5" s="33"/>
      <c r="F5" s="34" t="s">
        <v>697</v>
      </c>
      <c r="G5" s="32" t="s">
        <v>5</v>
      </c>
      <c r="H5" s="35"/>
      <c r="I5" s="35"/>
      <c r="J5" s="35"/>
      <c r="K5" s="33"/>
      <c r="L5" s="34" t="s">
        <v>6</v>
      </c>
      <c r="M5" s="29"/>
      <c r="N5" s="29"/>
      <c r="O5" s="29"/>
    </row>
    <row r="6" spans="1:15" ht="17.399999999999999" customHeight="1">
      <c r="A6" s="22"/>
      <c r="B6" s="36"/>
      <c r="C6" s="37"/>
      <c r="D6" s="34" t="s">
        <v>698</v>
      </c>
      <c r="E6" s="34" t="s">
        <v>699</v>
      </c>
      <c r="F6" s="38"/>
      <c r="G6" s="34" t="s">
        <v>7</v>
      </c>
      <c r="H6" s="34" t="s">
        <v>8</v>
      </c>
      <c r="I6" s="32" t="s">
        <v>9</v>
      </c>
      <c r="J6" s="35"/>
      <c r="K6" s="33"/>
      <c r="L6" s="38"/>
      <c r="M6" s="29"/>
      <c r="N6" s="29"/>
      <c r="O6" s="29"/>
    </row>
    <row r="7" spans="1:15" ht="66.599999999999994">
      <c r="A7" s="23"/>
      <c r="B7" s="39"/>
      <c r="C7" s="40"/>
      <c r="D7" s="41"/>
      <c r="E7" s="41"/>
      <c r="F7" s="41"/>
      <c r="G7" s="41"/>
      <c r="H7" s="41"/>
      <c r="I7" s="42" t="s">
        <v>10</v>
      </c>
      <c r="J7" s="42" t="s">
        <v>11</v>
      </c>
      <c r="K7" s="42" t="s">
        <v>12</v>
      </c>
      <c r="L7" s="41"/>
      <c r="M7" s="29"/>
      <c r="N7" s="29"/>
      <c r="O7" s="29"/>
    </row>
    <row r="8" spans="1:15" s="2" customFormat="1" ht="15" customHeight="1">
      <c r="A8" s="13">
        <v>1</v>
      </c>
      <c r="B8" s="51" t="s">
        <v>563</v>
      </c>
      <c r="C8" s="52" t="s">
        <v>564</v>
      </c>
      <c r="D8" s="45"/>
      <c r="E8" s="45"/>
      <c r="F8" s="46">
        <f t="shared" ref="F8" si="0">D8+E8</f>
        <v>0</v>
      </c>
      <c r="G8" s="47" t="str">
        <f>IF(F8&lt;=12.5,"/","")</f>
        <v>/</v>
      </c>
      <c r="H8" s="47" t="str">
        <f>IF(AND(F8&gt;12.5,F8&lt;=14),"/","")</f>
        <v/>
      </c>
      <c r="I8" s="46" t="str">
        <f>IF(AND(F8&gt;14,F8&lt;=17),"/","")</f>
        <v/>
      </c>
      <c r="J8" s="46" t="str">
        <f>IF(AND(F8&gt;17,F8&lt;=19),"/","")</f>
        <v/>
      </c>
      <c r="K8" s="46" t="str">
        <f>IF(AND(F8&gt;19,F8&lt;=25),"/","")</f>
        <v/>
      </c>
      <c r="L8" s="46" t="str">
        <f>IF(F8&gt;=15,"ผ่าน","ไม่ผ่าน")</f>
        <v>ไม่ผ่าน</v>
      </c>
      <c r="M8" s="48"/>
      <c r="N8" s="48"/>
      <c r="O8" s="48"/>
    </row>
    <row r="9" spans="1:15" s="2" customFormat="1" ht="15" customHeight="1">
      <c r="A9" s="13">
        <v>2</v>
      </c>
      <c r="B9" s="43" t="s">
        <v>565</v>
      </c>
      <c r="C9" s="44" t="s">
        <v>566</v>
      </c>
      <c r="D9" s="45"/>
      <c r="E9" s="45"/>
      <c r="F9" s="46">
        <f t="shared" ref="F9:F38" si="1">D9+E9</f>
        <v>0</v>
      </c>
      <c r="G9" s="47" t="str">
        <f t="shared" ref="G9:G38" si="2">IF(F9&lt;=12.5,"/","")</f>
        <v>/</v>
      </c>
      <c r="H9" s="47" t="str">
        <f t="shared" ref="H9:H38" si="3">IF(AND(F9&gt;12.5,F9&lt;=14),"/","")</f>
        <v/>
      </c>
      <c r="I9" s="46" t="str">
        <f t="shared" ref="I9:I38" si="4">IF(AND(F9&gt;14,F9&lt;=17),"/","")</f>
        <v/>
      </c>
      <c r="J9" s="46" t="str">
        <f t="shared" ref="J9:J38" si="5">IF(AND(F9&gt;17,F9&lt;=19),"/","")</f>
        <v/>
      </c>
      <c r="K9" s="46" t="str">
        <f t="shared" ref="K9:K38" si="6">IF(AND(F9&gt;19,F9&lt;=25),"/","")</f>
        <v/>
      </c>
      <c r="L9" s="46" t="str">
        <f t="shared" ref="L9:L38" si="7">IF(F9&gt;=15,"ผ่าน","ไม่ผ่าน")</f>
        <v>ไม่ผ่าน</v>
      </c>
      <c r="M9" s="48"/>
      <c r="N9" s="48"/>
      <c r="O9" s="48"/>
    </row>
    <row r="10" spans="1:15" s="2" customFormat="1" ht="15" customHeight="1">
      <c r="A10" s="13">
        <v>3</v>
      </c>
      <c r="B10" s="51" t="s">
        <v>567</v>
      </c>
      <c r="C10" s="52" t="s">
        <v>568</v>
      </c>
      <c r="D10" s="45"/>
      <c r="E10" s="45"/>
      <c r="F10" s="46">
        <f t="shared" si="1"/>
        <v>0</v>
      </c>
      <c r="G10" s="47" t="str">
        <f t="shared" si="2"/>
        <v>/</v>
      </c>
      <c r="H10" s="47" t="str">
        <f t="shared" si="3"/>
        <v/>
      </c>
      <c r="I10" s="46" t="str">
        <f t="shared" si="4"/>
        <v/>
      </c>
      <c r="J10" s="46" t="str">
        <f t="shared" si="5"/>
        <v/>
      </c>
      <c r="K10" s="46" t="str">
        <f t="shared" si="6"/>
        <v/>
      </c>
      <c r="L10" s="46" t="str">
        <f t="shared" si="7"/>
        <v>ไม่ผ่าน</v>
      </c>
      <c r="M10" s="48"/>
      <c r="N10" s="48"/>
      <c r="O10" s="48"/>
    </row>
    <row r="11" spans="1:15" s="2" customFormat="1" ht="15" customHeight="1">
      <c r="A11" s="13">
        <v>4</v>
      </c>
      <c r="B11" s="51" t="s">
        <v>40</v>
      </c>
      <c r="C11" s="52" t="s">
        <v>569</v>
      </c>
      <c r="D11" s="45"/>
      <c r="E11" s="45"/>
      <c r="F11" s="46">
        <f t="shared" si="1"/>
        <v>0</v>
      </c>
      <c r="G11" s="47" t="str">
        <f t="shared" si="2"/>
        <v>/</v>
      </c>
      <c r="H11" s="47" t="str">
        <f t="shared" si="3"/>
        <v/>
      </c>
      <c r="I11" s="46" t="str">
        <f t="shared" si="4"/>
        <v/>
      </c>
      <c r="J11" s="46" t="str">
        <f t="shared" si="5"/>
        <v/>
      </c>
      <c r="K11" s="46" t="str">
        <f t="shared" si="6"/>
        <v/>
      </c>
      <c r="L11" s="46" t="str">
        <f t="shared" si="7"/>
        <v>ไม่ผ่าน</v>
      </c>
      <c r="M11" s="48"/>
      <c r="N11" s="48"/>
      <c r="O11" s="48"/>
    </row>
    <row r="12" spans="1:15" s="2" customFormat="1" ht="15" customHeight="1">
      <c r="A12" s="13">
        <v>5</v>
      </c>
      <c r="B12" s="53" t="s">
        <v>570</v>
      </c>
      <c r="C12" s="54" t="s">
        <v>64</v>
      </c>
      <c r="D12" s="45"/>
      <c r="E12" s="45"/>
      <c r="F12" s="46">
        <f t="shared" si="1"/>
        <v>0</v>
      </c>
      <c r="G12" s="47" t="str">
        <f t="shared" si="2"/>
        <v>/</v>
      </c>
      <c r="H12" s="47" t="str">
        <f t="shared" si="3"/>
        <v/>
      </c>
      <c r="I12" s="46" t="str">
        <f t="shared" si="4"/>
        <v/>
      </c>
      <c r="J12" s="46" t="str">
        <f t="shared" si="5"/>
        <v/>
      </c>
      <c r="K12" s="46" t="str">
        <f t="shared" si="6"/>
        <v/>
      </c>
      <c r="L12" s="46" t="str">
        <f t="shared" si="7"/>
        <v>ไม่ผ่าน</v>
      </c>
      <c r="M12" s="48"/>
      <c r="N12" s="48"/>
      <c r="O12" s="48"/>
    </row>
    <row r="13" spans="1:15" s="2" customFormat="1" ht="15" customHeight="1">
      <c r="A13" s="13">
        <v>6</v>
      </c>
      <c r="B13" s="51" t="s">
        <v>51</v>
      </c>
      <c r="C13" s="52" t="s">
        <v>571</v>
      </c>
      <c r="D13" s="45"/>
      <c r="E13" s="45"/>
      <c r="F13" s="46">
        <f t="shared" si="1"/>
        <v>0</v>
      </c>
      <c r="G13" s="47" t="str">
        <f t="shared" si="2"/>
        <v>/</v>
      </c>
      <c r="H13" s="47" t="str">
        <f t="shared" si="3"/>
        <v/>
      </c>
      <c r="I13" s="46" t="str">
        <f t="shared" si="4"/>
        <v/>
      </c>
      <c r="J13" s="46" t="str">
        <f t="shared" si="5"/>
        <v/>
      </c>
      <c r="K13" s="46" t="str">
        <f t="shared" si="6"/>
        <v/>
      </c>
      <c r="L13" s="46" t="str">
        <f t="shared" si="7"/>
        <v>ไม่ผ่าน</v>
      </c>
      <c r="M13" s="48"/>
      <c r="N13" s="48"/>
      <c r="O13" s="48"/>
    </row>
    <row r="14" spans="1:15" s="2" customFormat="1" ht="15" customHeight="1">
      <c r="A14" s="13">
        <v>7</v>
      </c>
      <c r="B14" s="51" t="s">
        <v>572</v>
      </c>
      <c r="C14" s="52" t="s">
        <v>573</v>
      </c>
      <c r="D14" s="45"/>
      <c r="E14" s="45"/>
      <c r="F14" s="46">
        <f t="shared" si="1"/>
        <v>0</v>
      </c>
      <c r="G14" s="47" t="str">
        <f t="shared" si="2"/>
        <v>/</v>
      </c>
      <c r="H14" s="47" t="str">
        <f t="shared" si="3"/>
        <v/>
      </c>
      <c r="I14" s="46" t="str">
        <f t="shared" si="4"/>
        <v/>
      </c>
      <c r="J14" s="46" t="str">
        <f t="shared" si="5"/>
        <v/>
      </c>
      <c r="K14" s="46" t="str">
        <f t="shared" si="6"/>
        <v/>
      </c>
      <c r="L14" s="46" t="str">
        <f t="shared" si="7"/>
        <v>ไม่ผ่าน</v>
      </c>
      <c r="M14" s="48"/>
      <c r="N14" s="48"/>
      <c r="O14" s="48"/>
    </row>
    <row r="15" spans="1:15" s="2" customFormat="1" ht="15" customHeight="1">
      <c r="A15" s="13">
        <v>8</v>
      </c>
      <c r="B15" s="51" t="s">
        <v>574</v>
      </c>
      <c r="C15" s="52" t="s">
        <v>239</v>
      </c>
      <c r="D15" s="45"/>
      <c r="E15" s="45"/>
      <c r="F15" s="46">
        <f t="shared" si="1"/>
        <v>0</v>
      </c>
      <c r="G15" s="47" t="str">
        <f t="shared" si="2"/>
        <v>/</v>
      </c>
      <c r="H15" s="47" t="str">
        <f t="shared" si="3"/>
        <v/>
      </c>
      <c r="I15" s="46" t="str">
        <f t="shared" si="4"/>
        <v/>
      </c>
      <c r="J15" s="46" t="str">
        <f t="shared" si="5"/>
        <v/>
      </c>
      <c r="K15" s="46" t="str">
        <f t="shared" si="6"/>
        <v/>
      </c>
      <c r="L15" s="46" t="str">
        <f t="shared" si="7"/>
        <v>ไม่ผ่าน</v>
      </c>
      <c r="M15" s="48"/>
      <c r="N15" s="48"/>
      <c r="O15" s="48"/>
    </row>
    <row r="16" spans="1:15" s="2" customFormat="1" ht="15" customHeight="1">
      <c r="A16" s="13">
        <v>9</v>
      </c>
      <c r="B16" s="51" t="s">
        <v>575</v>
      </c>
      <c r="C16" s="52" t="s">
        <v>576</v>
      </c>
      <c r="D16" s="45"/>
      <c r="E16" s="45"/>
      <c r="F16" s="46">
        <f t="shared" si="1"/>
        <v>0</v>
      </c>
      <c r="G16" s="47" t="str">
        <f t="shared" si="2"/>
        <v>/</v>
      </c>
      <c r="H16" s="47" t="str">
        <f t="shared" si="3"/>
        <v/>
      </c>
      <c r="I16" s="46" t="str">
        <f t="shared" si="4"/>
        <v/>
      </c>
      <c r="J16" s="46" t="str">
        <f t="shared" si="5"/>
        <v/>
      </c>
      <c r="K16" s="46" t="str">
        <f t="shared" si="6"/>
        <v/>
      </c>
      <c r="L16" s="46" t="str">
        <f t="shared" si="7"/>
        <v>ไม่ผ่าน</v>
      </c>
      <c r="M16" s="48"/>
      <c r="N16" s="48"/>
      <c r="O16" s="48"/>
    </row>
    <row r="17" spans="1:28" s="2" customFormat="1" ht="15" customHeight="1">
      <c r="A17" s="13">
        <v>10</v>
      </c>
      <c r="B17" s="43" t="s">
        <v>577</v>
      </c>
      <c r="C17" s="44" t="s">
        <v>578</v>
      </c>
      <c r="D17" s="49"/>
      <c r="E17" s="49"/>
      <c r="F17" s="46">
        <f t="shared" si="1"/>
        <v>0</v>
      </c>
      <c r="G17" s="47" t="str">
        <f t="shared" si="2"/>
        <v>/</v>
      </c>
      <c r="H17" s="47" t="str">
        <f t="shared" si="3"/>
        <v/>
      </c>
      <c r="I17" s="46" t="str">
        <f t="shared" si="4"/>
        <v/>
      </c>
      <c r="J17" s="46" t="str">
        <f t="shared" si="5"/>
        <v/>
      </c>
      <c r="K17" s="46" t="str">
        <f t="shared" si="6"/>
        <v/>
      </c>
      <c r="L17" s="46" t="str">
        <f t="shared" si="7"/>
        <v>ไม่ผ่าน</v>
      </c>
      <c r="M17" s="48"/>
      <c r="N17" s="48"/>
      <c r="O17" s="48"/>
    </row>
    <row r="18" spans="1:28" s="2" customFormat="1" ht="15" customHeight="1">
      <c r="A18" s="13">
        <v>11</v>
      </c>
      <c r="B18" s="51" t="s">
        <v>579</v>
      </c>
      <c r="C18" s="52" t="s">
        <v>580</v>
      </c>
      <c r="D18" s="49"/>
      <c r="E18" s="49"/>
      <c r="F18" s="46">
        <f t="shared" si="1"/>
        <v>0</v>
      </c>
      <c r="G18" s="47" t="str">
        <f t="shared" si="2"/>
        <v>/</v>
      </c>
      <c r="H18" s="47" t="str">
        <f t="shared" si="3"/>
        <v/>
      </c>
      <c r="I18" s="46" t="str">
        <f t="shared" si="4"/>
        <v/>
      </c>
      <c r="J18" s="46" t="str">
        <f t="shared" si="5"/>
        <v/>
      </c>
      <c r="K18" s="46" t="str">
        <f t="shared" si="6"/>
        <v/>
      </c>
      <c r="L18" s="46" t="str">
        <f t="shared" si="7"/>
        <v>ไม่ผ่าน</v>
      </c>
      <c r="M18" s="48"/>
      <c r="N18" s="48"/>
      <c r="O18" s="48"/>
    </row>
    <row r="19" spans="1:28" s="2" customFormat="1" ht="15" customHeight="1">
      <c r="A19" s="13">
        <v>12</v>
      </c>
      <c r="B19" s="43" t="s">
        <v>581</v>
      </c>
      <c r="C19" s="44" t="s">
        <v>582</v>
      </c>
      <c r="D19" s="45"/>
      <c r="E19" s="45"/>
      <c r="F19" s="46">
        <f t="shared" si="1"/>
        <v>0</v>
      </c>
      <c r="G19" s="47" t="str">
        <f t="shared" si="2"/>
        <v>/</v>
      </c>
      <c r="H19" s="47" t="str">
        <f t="shared" si="3"/>
        <v/>
      </c>
      <c r="I19" s="46" t="str">
        <f t="shared" si="4"/>
        <v/>
      </c>
      <c r="J19" s="46" t="str">
        <f t="shared" si="5"/>
        <v/>
      </c>
      <c r="K19" s="46" t="str">
        <f t="shared" si="6"/>
        <v/>
      </c>
      <c r="L19" s="46" t="str">
        <f t="shared" si="7"/>
        <v>ไม่ผ่าน</v>
      </c>
      <c r="M19" s="48"/>
      <c r="N19" s="48"/>
      <c r="O19" s="48"/>
    </row>
    <row r="20" spans="1:28" s="2" customFormat="1" ht="14.25" customHeight="1">
      <c r="A20" s="13">
        <v>13</v>
      </c>
      <c r="B20" s="51" t="s">
        <v>583</v>
      </c>
      <c r="C20" s="52" t="s">
        <v>584</v>
      </c>
      <c r="D20" s="45"/>
      <c r="E20" s="45"/>
      <c r="F20" s="46">
        <f t="shared" si="1"/>
        <v>0</v>
      </c>
      <c r="G20" s="47" t="str">
        <f t="shared" si="2"/>
        <v>/</v>
      </c>
      <c r="H20" s="47" t="str">
        <f t="shared" si="3"/>
        <v/>
      </c>
      <c r="I20" s="46" t="str">
        <f t="shared" si="4"/>
        <v/>
      </c>
      <c r="J20" s="46" t="str">
        <f t="shared" si="5"/>
        <v/>
      </c>
      <c r="K20" s="46" t="str">
        <f t="shared" si="6"/>
        <v/>
      </c>
      <c r="L20" s="46" t="str">
        <f t="shared" si="7"/>
        <v>ไม่ผ่าน</v>
      </c>
      <c r="M20" s="48"/>
      <c r="N20" s="48"/>
      <c r="O20" s="48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>
      <c r="A21" s="13">
        <v>14</v>
      </c>
      <c r="B21" s="53" t="s">
        <v>585</v>
      </c>
      <c r="C21" s="54" t="s">
        <v>586</v>
      </c>
      <c r="D21" s="45"/>
      <c r="E21" s="45"/>
      <c r="F21" s="46">
        <f t="shared" si="1"/>
        <v>0</v>
      </c>
      <c r="G21" s="47" t="str">
        <f t="shared" si="2"/>
        <v>/</v>
      </c>
      <c r="H21" s="47" t="str">
        <f t="shared" si="3"/>
        <v/>
      </c>
      <c r="I21" s="46" t="str">
        <f t="shared" si="4"/>
        <v/>
      </c>
      <c r="J21" s="46" t="str">
        <f t="shared" si="5"/>
        <v/>
      </c>
      <c r="K21" s="46" t="str">
        <f t="shared" si="6"/>
        <v/>
      </c>
      <c r="L21" s="46" t="str">
        <f t="shared" si="7"/>
        <v>ไม่ผ่าน</v>
      </c>
      <c r="M21" s="48"/>
      <c r="N21" s="48"/>
      <c r="O21" s="48"/>
    </row>
    <row r="22" spans="1:28" s="2" customFormat="1" ht="15" customHeight="1">
      <c r="A22" s="13">
        <v>15</v>
      </c>
      <c r="B22" s="51" t="s">
        <v>587</v>
      </c>
      <c r="C22" s="52" t="s">
        <v>588</v>
      </c>
      <c r="D22" s="45"/>
      <c r="E22" s="45"/>
      <c r="F22" s="46">
        <f t="shared" si="1"/>
        <v>0</v>
      </c>
      <c r="G22" s="47" t="str">
        <f t="shared" si="2"/>
        <v>/</v>
      </c>
      <c r="H22" s="47" t="str">
        <f t="shared" si="3"/>
        <v/>
      </c>
      <c r="I22" s="46" t="str">
        <f t="shared" si="4"/>
        <v/>
      </c>
      <c r="J22" s="46" t="str">
        <f t="shared" si="5"/>
        <v/>
      </c>
      <c r="K22" s="46" t="str">
        <f t="shared" si="6"/>
        <v/>
      </c>
      <c r="L22" s="46" t="str">
        <f t="shared" si="7"/>
        <v>ไม่ผ่าน</v>
      </c>
      <c r="M22" s="48"/>
      <c r="N22" s="48"/>
      <c r="O22" s="48"/>
    </row>
    <row r="23" spans="1:28" s="2" customFormat="1" ht="15" customHeight="1">
      <c r="A23" s="13">
        <v>16</v>
      </c>
      <c r="B23" s="51" t="s">
        <v>589</v>
      </c>
      <c r="C23" s="52" t="s">
        <v>590</v>
      </c>
      <c r="D23" s="45"/>
      <c r="E23" s="45"/>
      <c r="F23" s="46">
        <f t="shared" si="1"/>
        <v>0</v>
      </c>
      <c r="G23" s="47" t="str">
        <f t="shared" si="2"/>
        <v>/</v>
      </c>
      <c r="H23" s="47" t="str">
        <f t="shared" si="3"/>
        <v/>
      </c>
      <c r="I23" s="46" t="str">
        <f t="shared" si="4"/>
        <v/>
      </c>
      <c r="J23" s="46" t="str">
        <f t="shared" si="5"/>
        <v/>
      </c>
      <c r="K23" s="46" t="str">
        <f t="shared" si="6"/>
        <v/>
      </c>
      <c r="L23" s="46" t="str">
        <f t="shared" si="7"/>
        <v>ไม่ผ่าน</v>
      </c>
      <c r="M23" s="48"/>
      <c r="N23" s="48"/>
      <c r="O23" s="48"/>
    </row>
    <row r="24" spans="1:28" s="2" customFormat="1" ht="15" customHeight="1">
      <c r="A24" s="13">
        <v>17</v>
      </c>
      <c r="B24" s="51" t="s">
        <v>563</v>
      </c>
      <c r="C24" s="52" t="s">
        <v>591</v>
      </c>
      <c r="D24" s="45"/>
      <c r="E24" s="45"/>
      <c r="F24" s="46">
        <f t="shared" si="1"/>
        <v>0</v>
      </c>
      <c r="G24" s="47" t="str">
        <f t="shared" si="2"/>
        <v>/</v>
      </c>
      <c r="H24" s="47" t="str">
        <f t="shared" si="3"/>
        <v/>
      </c>
      <c r="I24" s="46" t="str">
        <f t="shared" si="4"/>
        <v/>
      </c>
      <c r="J24" s="46" t="str">
        <f t="shared" si="5"/>
        <v/>
      </c>
      <c r="K24" s="46" t="str">
        <f t="shared" si="6"/>
        <v/>
      </c>
      <c r="L24" s="46" t="str">
        <f t="shared" si="7"/>
        <v>ไม่ผ่าน</v>
      </c>
      <c r="M24" s="48"/>
      <c r="N24" s="48"/>
      <c r="O24" s="48"/>
    </row>
    <row r="25" spans="1:28" s="2" customFormat="1" ht="15" customHeight="1">
      <c r="A25" s="13">
        <v>18</v>
      </c>
      <c r="B25" s="51" t="s">
        <v>592</v>
      </c>
      <c r="C25" s="52" t="s">
        <v>593</v>
      </c>
      <c r="D25" s="45"/>
      <c r="E25" s="45"/>
      <c r="F25" s="46">
        <f t="shared" si="1"/>
        <v>0</v>
      </c>
      <c r="G25" s="47" t="str">
        <f t="shared" si="2"/>
        <v>/</v>
      </c>
      <c r="H25" s="47" t="str">
        <f t="shared" si="3"/>
        <v/>
      </c>
      <c r="I25" s="46" t="str">
        <f t="shared" si="4"/>
        <v/>
      </c>
      <c r="J25" s="46" t="str">
        <f t="shared" si="5"/>
        <v/>
      </c>
      <c r="K25" s="46" t="str">
        <f t="shared" si="6"/>
        <v/>
      </c>
      <c r="L25" s="46" t="str">
        <f t="shared" si="7"/>
        <v>ไม่ผ่าน</v>
      </c>
      <c r="M25" s="48"/>
      <c r="N25" s="48"/>
      <c r="O25" s="48"/>
    </row>
    <row r="26" spans="1:28" s="2" customFormat="1" ht="15" customHeight="1">
      <c r="A26" s="13">
        <v>19</v>
      </c>
      <c r="B26" s="51" t="s">
        <v>279</v>
      </c>
      <c r="C26" s="52" t="s">
        <v>594</v>
      </c>
      <c r="D26" s="45"/>
      <c r="E26" s="45"/>
      <c r="F26" s="46">
        <f t="shared" si="1"/>
        <v>0</v>
      </c>
      <c r="G26" s="47" t="str">
        <f t="shared" si="2"/>
        <v>/</v>
      </c>
      <c r="H26" s="47" t="str">
        <f t="shared" si="3"/>
        <v/>
      </c>
      <c r="I26" s="46" t="str">
        <f t="shared" si="4"/>
        <v/>
      </c>
      <c r="J26" s="46" t="str">
        <f t="shared" si="5"/>
        <v/>
      </c>
      <c r="K26" s="46" t="str">
        <f t="shared" si="6"/>
        <v/>
      </c>
      <c r="L26" s="46" t="str">
        <f t="shared" si="7"/>
        <v>ไม่ผ่าน</v>
      </c>
      <c r="M26" s="48"/>
      <c r="N26" s="48"/>
      <c r="O26" s="48"/>
    </row>
    <row r="27" spans="1:28" s="2" customFormat="1" ht="15" customHeight="1">
      <c r="A27" s="13">
        <v>20</v>
      </c>
      <c r="B27" s="51" t="s">
        <v>595</v>
      </c>
      <c r="C27" s="52" t="s">
        <v>596</v>
      </c>
      <c r="D27" s="45"/>
      <c r="E27" s="45"/>
      <c r="F27" s="46">
        <f t="shared" si="1"/>
        <v>0</v>
      </c>
      <c r="G27" s="47" t="str">
        <f t="shared" si="2"/>
        <v>/</v>
      </c>
      <c r="H27" s="47" t="str">
        <f t="shared" si="3"/>
        <v/>
      </c>
      <c r="I27" s="46" t="str">
        <f t="shared" si="4"/>
        <v/>
      </c>
      <c r="J27" s="46" t="str">
        <f t="shared" si="5"/>
        <v/>
      </c>
      <c r="K27" s="46" t="str">
        <f t="shared" si="6"/>
        <v/>
      </c>
      <c r="L27" s="46" t="str">
        <f t="shared" si="7"/>
        <v>ไม่ผ่าน</v>
      </c>
      <c r="M27" s="48"/>
      <c r="N27" s="48"/>
      <c r="O27" s="48"/>
    </row>
    <row r="28" spans="1:28" s="2" customFormat="1" ht="15" customHeight="1">
      <c r="A28" s="13">
        <v>21</v>
      </c>
      <c r="B28" s="51" t="s">
        <v>25</v>
      </c>
      <c r="C28" s="52" t="s">
        <v>597</v>
      </c>
      <c r="D28" s="45"/>
      <c r="E28" s="45"/>
      <c r="F28" s="46">
        <f t="shared" si="1"/>
        <v>0</v>
      </c>
      <c r="G28" s="47" t="str">
        <f t="shared" si="2"/>
        <v>/</v>
      </c>
      <c r="H28" s="47" t="str">
        <f t="shared" si="3"/>
        <v/>
      </c>
      <c r="I28" s="46" t="str">
        <f t="shared" si="4"/>
        <v/>
      </c>
      <c r="J28" s="46" t="str">
        <f t="shared" si="5"/>
        <v/>
      </c>
      <c r="K28" s="46" t="str">
        <f t="shared" si="6"/>
        <v/>
      </c>
      <c r="L28" s="46" t="str">
        <f t="shared" si="7"/>
        <v>ไม่ผ่าน</v>
      </c>
      <c r="M28" s="48"/>
      <c r="N28" s="48"/>
      <c r="O28" s="48"/>
    </row>
    <row r="29" spans="1:28" s="2" customFormat="1" ht="15" customHeight="1">
      <c r="A29" s="13">
        <v>22</v>
      </c>
      <c r="B29" s="51" t="s">
        <v>598</v>
      </c>
      <c r="C29" s="52" t="s">
        <v>599</v>
      </c>
      <c r="D29" s="45"/>
      <c r="E29" s="45"/>
      <c r="F29" s="46">
        <f t="shared" si="1"/>
        <v>0</v>
      </c>
      <c r="G29" s="47" t="str">
        <f t="shared" si="2"/>
        <v>/</v>
      </c>
      <c r="H29" s="47" t="str">
        <f t="shared" si="3"/>
        <v/>
      </c>
      <c r="I29" s="46" t="str">
        <f t="shared" si="4"/>
        <v/>
      </c>
      <c r="J29" s="46" t="str">
        <f t="shared" si="5"/>
        <v/>
      </c>
      <c r="K29" s="46" t="str">
        <f t="shared" si="6"/>
        <v/>
      </c>
      <c r="L29" s="46" t="str">
        <f t="shared" si="7"/>
        <v>ไม่ผ่าน</v>
      </c>
      <c r="M29" s="48"/>
      <c r="N29" s="48"/>
      <c r="O29" s="48"/>
    </row>
    <row r="30" spans="1:28" s="2" customFormat="1" ht="15" customHeight="1">
      <c r="A30" s="13">
        <v>23</v>
      </c>
      <c r="B30" s="51" t="s">
        <v>600</v>
      </c>
      <c r="C30" s="52" t="s">
        <v>601</v>
      </c>
      <c r="D30" s="45"/>
      <c r="E30" s="45"/>
      <c r="F30" s="46">
        <f t="shared" si="1"/>
        <v>0</v>
      </c>
      <c r="G30" s="47" t="str">
        <f t="shared" si="2"/>
        <v>/</v>
      </c>
      <c r="H30" s="47" t="str">
        <f t="shared" si="3"/>
        <v/>
      </c>
      <c r="I30" s="46" t="str">
        <f t="shared" si="4"/>
        <v/>
      </c>
      <c r="J30" s="46" t="str">
        <f t="shared" si="5"/>
        <v/>
      </c>
      <c r="K30" s="46" t="str">
        <f t="shared" si="6"/>
        <v/>
      </c>
      <c r="L30" s="46" t="str">
        <f t="shared" si="7"/>
        <v>ไม่ผ่าน</v>
      </c>
      <c r="M30" s="48"/>
      <c r="N30" s="48"/>
      <c r="O30" s="48"/>
    </row>
    <row r="31" spans="1:28" s="2" customFormat="1" ht="15" customHeight="1">
      <c r="A31" s="13">
        <v>24</v>
      </c>
      <c r="B31" s="51" t="s">
        <v>71</v>
      </c>
      <c r="C31" s="52" t="s">
        <v>602</v>
      </c>
      <c r="D31" s="45"/>
      <c r="E31" s="45"/>
      <c r="F31" s="46">
        <f t="shared" si="1"/>
        <v>0</v>
      </c>
      <c r="G31" s="47" t="str">
        <f t="shared" si="2"/>
        <v>/</v>
      </c>
      <c r="H31" s="47" t="str">
        <f t="shared" si="3"/>
        <v/>
      </c>
      <c r="I31" s="46" t="str">
        <f t="shared" si="4"/>
        <v/>
      </c>
      <c r="J31" s="46" t="str">
        <f t="shared" si="5"/>
        <v/>
      </c>
      <c r="K31" s="46" t="str">
        <f t="shared" si="6"/>
        <v/>
      </c>
      <c r="L31" s="46" t="str">
        <f t="shared" si="7"/>
        <v>ไม่ผ่าน</v>
      </c>
      <c r="M31" s="48"/>
      <c r="N31" s="48"/>
      <c r="O31" s="48"/>
    </row>
    <row r="32" spans="1:28" s="2" customFormat="1" ht="15" customHeight="1">
      <c r="A32" s="13">
        <v>25</v>
      </c>
      <c r="B32" s="43" t="s">
        <v>603</v>
      </c>
      <c r="C32" s="44" t="s">
        <v>604</v>
      </c>
      <c r="D32" s="45"/>
      <c r="E32" s="45"/>
      <c r="F32" s="46">
        <f t="shared" si="1"/>
        <v>0</v>
      </c>
      <c r="G32" s="47" t="str">
        <f t="shared" si="2"/>
        <v>/</v>
      </c>
      <c r="H32" s="47" t="str">
        <f t="shared" si="3"/>
        <v/>
      </c>
      <c r="I32" s="46" t="str">
        <f t="shared" si="4"/>
        <v/>
      </c>
      <c r="J32" s="46" t="str">
        <f t="shared" si="5"/>
        <v/>
      </c>
      <c r="K32" s="46" t="str">
        <f t="shared" si="6"/>
        <v/>
      </c>
      <c r="L32" s="46" t="str">
        <f t="shared" si="7"/>
        <v>ไม่ผ่าน</v>
      </c>
      <c r="M32" s="48"/>
      <c r="N32" s="48"/>
      <c r="O32" s="48"/>
    </row>
    <row r="33" spans="1:15" s="2" customFormat="1" ht="15" customHeight="1">
      <c r="A33" s="13">
        <v>26</v>
      </c>
      <c r="B33" s="51" t="s">
        <v>605</v>
      </c>
      <c r="C33" s="52" t="s">
        <v>606</v>
      </c>
      <c r="D33" s="45"/>
      <c r="E33" s="45"/>
      <c r="F33" s="46">
        <f t="shared" si="1"/>
        <v>0</v>
      </c>
      <c r="G33" s="47" t="str">
        <f t="shared" si="2"/>
        <v>/</v>
      </c>
      <c r="H33" s="47" t="str">
        <f t="shared" si="3"/>
        <v/>
      </c>
      <c r="I33" s="46" t="str">
        <f t="shared" si="4"/>
        <v/>
      </c>
      <c r="J33" s="46" t="str">
        <f t="shared" si="5"/>
        <v/>
      </c>
      <c r="K33" s="46" t="str">
        <f t="shared" si="6"/>
        <v/>
      </c>
      <c r="L33" s="46" t="str">
        <f t="shared" si="7"/>
        <v>ไม่ผ่าน</v>
      </c>
      <c r="M33" s="48"/>
      <c r="N33" s="48"/>
      <c r="O33" s="48"/>
    </row>
    <row r="34" spans="1:15" s="2" customFormat="1" ht="15" customHeight="1">
      <c r="A34" s="13">
        <v>27</v>
      </c>
      <c r="B34" s="43" t="s">
        <v>333</v>
      </c>
      <c r="C34" s="44" t="s">
        <v>607</v>
      </c>
      <c r="D34" s="45"/>
      <c r="E34" s="45"/>
      <c r="F34" s="46">
        <f t="shared" si="1"/>
        <v>0</v>
      </c>
      <c r="G34" s="47" t="str">
        <f t="shared" si="2"/>
        <v>/</v>
      </c>
      <c r="H34" s="47" t="str">
        <f t="shared" si="3"/>
        <v/>
      </c>
      <c r="I34" s="46" t="str">
        <f t="shared" si="4"/>
        <v/>
      </c>
      <c r="J34" s="46" t="str">
        <f t="shared" si="5"/>
        <v/>
      </c>
      <c r="K34" s="46" t="str">
        <f t="shared" si="6"/>
        <v/>
      </c>
      <c r="L34" s="46" t="str">
        <f t="shared" si="7"/>
        <v>ไม่ผ่าน</v>
      </c>
      <c r="M34" s="48"/>
      <c r="N34" s="48"/>
      <c r="O34" s="48"/>
    </row>
    <row r="35" spans="1:15" s="2" customFormat="1" ht="15" customHeight="1">
      <c r="A35" s="13">
        <v>28</v>
      </c>
      <c r="B35" s="43" t="s">
        <v>608</v>
      </c>
      <c r="C35" s="44" t="s">
        <v>609</v>
      </c>
      <c r="D35" s="45"/>
      <c r="E35" s="45"/>
      <c r="F35" s="46">
        <f t="shared" si="1"/>
        <v>0</v>
      </c>
      <c r="G35" s="47" t="str">
        <f t="shared" si="2"/>
        <v>/</v>
      </c>
      <c r="H35" s="47" t="str">
        <f t="shared" si="3"/>
        <v/>
      </c>
      <c r="I35" s="46" t="str">
        <f t="shared" si="4"/>
        <v/>
      </c>
      <c r="J35" s="46" t="str">
        <f t="shared" si="5"/>
        <v/>
      </c>
      <c r="K35" s="46" t="str">
        <f t="shared" si="6"/>
        <v/>
      </c>
      <c r="L35" s="46" t="str">
        <f t="shared" si="7"/>
        <v>ไม่ผ่าน</v>
      </c>
      <c r="M35" s="48"/>
      <c r="N35" s="48"/>
      <c r="O35" s="48"/>
    </row>
    <row r="36" spans="1:15" s="2" customFormat="1" ht="15" customHeight="1">
      <c r="A36" s="13">
        <v>29</v>
      </c>
      <c r="B36" s="43" t="s">
        <v>610</v>
      </c>
      <c r="C36" s="44" t="s">
        <v>611</v>
      </c>
      <c r="D36" s="45"/>
      <c r="E36" s="45"/>
      <c r="F36" s="46">
        <f t="shared" si="1"/>
        <v>0</v>
      </c>
      <c r="G36" s="47" t="str">
        <f t="shared" si="2"/>
        <v>/</v>
      </c>
      <c r="H36" s="47" t="str">
        <f t="shared" si="3"/>
        <v/>
      </c>
      <c r="I36" s="46" t="str">
        <f t="shared" si="4"/>
        <v/>
      </c>
      <c r="J36" s="46" t="str">
        <f t="shared" si="5"/>
        <v/>
      </c>
      <c r="K36" s="46" t="str">
        <f t="shared" si="6"/>
        <v/>
      </c>
      <c r="L36" s="46" t="str">
        <f t="shared" si="7"/>
        <v>ไม่ผ่าน</v>
      </c>
      <c r="M36" s="48"/>
      <c r="N36" s="48"/>
      <c r="O36" s="48"/>
    </row>
    <row r="37" spans="1:15" s="2" customFormat="1" ht="15" customHeight="1">
      <c r="A37" s="13">
        <v>30</v>
      </c>
      <c r="B37" s="53" t="s">
        <v>612</v>
      </c>
      <c r="C37" s="54" t="s">
        <v>609</v>
      </c>
      <c r="D37" s="45"/>
      <c r="E37" s="45"/>
      <c r="F37" s="46">
        <f t="shared" si="1"/>
        <v>0</v>
      </c>
      <c r="G37" s="47" t="str">
        <f t="shared" si="2"/>
        <v>/</v>
      </c>
      <c r="H37" s="47" t="str">
        <f t="shared" si="3"/>
        <v/>
      </c>
      <c r="I37" s="46" t="str">
        <f t="shared" si="4"/>
        <v/>
      </c>
      <c r="J37" s="46" t="str">
        <f t="shared" si="5"/>
        <v/>
      </c>
      <c r="K37" s="46" t="str">
        <f t="shared" si="6"/>
        <v/>
      </c>
      <c r="L37" s="46" t="str">
        <f t="shared" si="7"/>
        <v>ไม่ผ่าน</v>
      </c>
      <c r="M37" s="48"/>
      <c r="N37" s="48"/>
      <c r="O37" s="48"/>
    </row>
    <row r="38" spans="1:15" s="2" customFormat="1" ht="15" customHeight="1">
      <c r="A38" s="13">
        <v>31</v>
      </c>
      <c r="B38" s="53" t="s">
        <v>613</v>
      </c>
      <c r="C38" s="54" t="s">
        <v>614</v>
      </c>
      <c r="D38" s="45"/>
      <c r="E38" s="45"/>
      <c r="F38" s="46">
        <f t="shared" si="1"/>
        <v>0</v>
      </c>
      <c r="G38" s="47" t="str">
        <f t="shared" si="2"/>
        <v>/</v>
      </c>
      <c r="H38" s="47" t="str">
        <f t="shared" si="3"/>
        <v/>
      </c>
      <c r="I38" s="46" t="str">
        <f t="shared" si="4"/>
        <v/>
      </c>
      <c r="J38" s="46" t="str">
        <f t="shared" si="5"/>
        <v/>
      </c>
      <c r="K38" s="46" t="str">
        <f t="shared" si="6"/>
        <v/>
      </c>
      <c r="L38" s="46" t="str">
        <f t="shared" si="7"/>
        <v>ไม่ผ่าน</v>
      </c>
      <c r="M38" s="48"/>
      <c r="N38" s="48"/>
      <c r="O38" s="48"/>
    </row>
    <row r="39" spans="1:15" s="3" customFormat="1" ht="18">
      <c r="A39" s="14"/>
      <c r="B39" s="55" t="s">
        <v>13</v>
      </c>
      <c r="C39" s="55"/>
      <c r="D39" s="56"/>
      <c r="E39" s="56"/>
      <c r="F39" s="57"/>
      <c r="G39" s="57"/>
      <c r="H39" s="47"/>
      <c r="I39" s="58" t="s">
        <v>693</v>
      </c>
      <c r="J39" s="58"/>
      <c r="K39" s="59">
        <f>COUNTIF(L8:L38,"ผ่าน")</f>
        <v>0</v>
      </c>
      <c r="L39" s="60"/>
      <c r="M39" s="61"/>
      <c r="N39" s="61"/>
      <c r="O39" s="61"/>
    </row>
    <row r="40" spans="1:15" s="3" customFormat="1" ht="21">
      <c r="A40" s="15"/>
      <c r="B40" s="62" t="s">
        <v>14</v>
      </c>
      <c r="C40" s="62"/>
      <c r="D40" s="63"/>
      <c r="E40" s="63"/>
      <c r="F40" s="64"/>
      <c r="G40" s="65"/>
      <c r="H40" s="66"/>
      <c r="I40" s="67" t="s">
        <v>695</v>
      </c>
      <c r="J40" s="67"/>
      <c r="K40" s="68">
        <f>COUNTIF(L8:L38,"ไม่ผ่าน")</f>
        <v>31</v>
      </c>
      <c r="L40" s="69"/>
      <c r="M40" s="61"/>
      <c r="N40" s="61"/>
      <c r="O40" s="61"/>
    </row>
    <row r="41" spans="1:15" ht="18">
      <c r="A41" s="16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29"/>
      <c r="N41" s="29"/>
      <c r="O41" s="29"/>
    </row>
    <row r="42" spans="1:15" ht="18">
      <c r="A42" s="16"/>
      <c r="B42" s="70" t="s">
        <v>15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29"/>
      <c r="N42" s="29"/>
      <c r="O42" s="29"/>
    </row>
    <row r="43" spans="1:15" ht="18">
      <c r="A43" s="16"/>
      <c r="B43" s="48"/>
      <c r="C43" s="48"/>
      <c r="D43" s="48"/>
      <c r="E43" s="48"/>
      <c r="F43" s="48" t="s">
        <v>16</v>
      </c>
      <c r="G43" s="48"/>
      <c r="H43" s="48"/>
      <c r="I43" s="48"/>
      <c r="J43" s="48"/>
      <c r="K43" s="48"/>
      <c r="L43" s="48"/>
      <c r="M43" s="29"/>
      <c r="N43" s="29"/>
      <c r="O43" s="29"/>
    </row>
    <row r="44" spans="1:15" ht="18">
      <c r="A44" s="16"/>
      <c r="B44" s="48"/>
      <c r="C44" s="48"/>
      <c r="D44" s="48"/>
      <c r="E44" s="48"/>
      <c r="F44" s="48"/>
      <c r="G44" s="48" t="s">
        <v>31</v>
      </c>
      <c r="H44" s="48"/>
      <c r="I44" s="48"/>
      <c r="J44" s="48"/>
      <c r="K44" s="48"/>
      <c r="L44" s="48"/>
      <c r="M44" s="29"/>
      <c r="N44" s="29"/>
      <c r="O44" s="29"/>
    </row>
    <row r="45" spans="1:15" ht="18">
      <c r="A45" s="16"/>
      <c r="B45" s="48"/>
      <c r="C45" s="48"/>
      <c r="D45" s="48"/>
      <c r="E45" s="48"/>
      <c r="F45" s="48"/>
      <c r="G45" s="48" t="s">
        <v>17</v>
      </c>
      <c r="H45" s="48"/>
      <c r="I45" s="48"/>
      <c r="J45" s="48"/>
      <c r="K45" s="48"/>
      <c r="L45" s="48"/>
      <c r="M45" s="29"/>
      <c r="N45" s="29"/>
      <c r="O45" s="29"/>
    </row>
    <row r="46" spans="1:15">
      <c r="B46" s="71"/>
      <c r="C46" s="71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>
      <c r="B47" s="72" t="s">
        <v>683</v>
      </c>
      <c r="C47" s="73" t="s">
        <v>684</v>
      </c>
      <c r="D47" s="74"/>
      <c r="E47" s="75" t="s">
        <v>685</v>
      </c>
      <c r="F47" s="76"/>
      <c r="G47" s="75" t="s">
        <v>686</v>
      </c>
      <c r="H47" s="76"/>
      <c r="I47" s="29"/>
      <c r="J47" s="29"/>
      <c r="K47" s="29"/>
      <c r="L47" s="29"/>
      <c r="M47" s="29"/>
      <c r="N47" s="29"/>
      <c r="O47" s="29"/>
    </row>
    <row r="48" spans="1:15">
      <c r="B48" s="77"/>
      <c r="C48" s="78" t="s">
        <v>688</v>
      </c>
      <c r="D48" s="79"/>
      <c r="E48" s="80" t="s">
        <v>687</v>
      </c>
      <c r="F48" s="81"/>
      <c r="G48" s="82">
        <f>COUNTIF(K8:K38,"/")</f>
        <v>0</v>
      </c>
      <c r="H48" s="83"/>
      <c r="I48" s="29"/>
      <c r="J48" s="29"/>
      <c r="K48" s="29"/>
      <c r="L48" s="29"/>
      <c r="M48" s="29"/>
      <c r="N48" s="29"/>
      <c r="O48" s="29"/>
    </row>
    <row r="49" spans="2:15">
      <c r="B49" s="77"/>
      <c r="C49" s="78" t="s">
        <v>689</v>
      </c>
      <c r="D49" s="79"/>
      <c r="E49" s="80" t="s">
        <v>690</v>
      </c>
      <c r="F49" s="81"/>
      <c r="G49" s="82">
        <f>COUNTIF(J8:J38,"/")</f>
        <v>0</v>
      </c>
      <c r="H49" s="83"/>
      <c r="I49" s="29"/>
      <c r="J49" s="29"/>
      <c r="K49" s="29"/>
      <c r="L49" s="29"/>
      <c r="M49" s="29"/>
      <c r="N49" s="29"/>
      <c r="O49" s="29"/>
    </row>
    <row r="50" spans="2:15">
      <c r="B50" s="77"/>
      <c r="C50" s="78" t="s">
        <v>692</v>
      </c>
      <c r="D50" s="79"/>
      <c r="E50" s="80" t="s">
        <v>691</v>
      </c>
      <c r="F50" s="81"/>
      <c r="G50" s="82">
        <f>COUNTIF(I8:I38,"/")</f>
        <v>0</v>
      </c>
      <c r="H50" s="83"/>
      <c r="I50" s="29"/>
      <c r="J50" s="29"/>
      <c r="K50" s="29"/>
      <c r="L50" s="29"/>
      <c r="M50" s="29"/>
      <c r="N50" s="29"/>
      <c r="O50" s="29"/>
    </row>
    <row r="51" spans="2:15">
      <c r="B51" s="77"/>
      <c r="C51" s="78" t="s">
        <v>694</v>
      </c>
      <c r="D51" s="79"/>
      <c r="E51" s="80" t="s">
        <v>693</v>
      </c>
      <c r="F51" s="81"/>
      <c r="G51" s="82">
        <f>COUNTIF(H8:H38,"/")</f>
        <v>0</v>
      </c>
      <c r="H51" s="83"/>
      <c r="I51" s="29"/>
      <c r="J51" s="29"/>
      <c r="K51" s="29"/>
      <c r="L51" s="29"/>
      <c r="M51" s="29"/>
      <c r="N51" s="29"/>
      <c r="O51" s="29"/>
    </row>
    <row r="52" spans="2:15">
      <c r="B52" s="84"/>
      <c r="C52" s="78" t="s">
        <v>696</v>
      </c>
      <c r="D52" s="79"/>
      <c r="E52" s="80" t="s">
        <v>695</v>
      </c>
      <c r="F52" s="81"/>
      <c r="G52" s="82">
        <f>COUNTIF(G8:G38,"/")</f>
        <v>31</v>
      </c>
      <c r="H52" s="83"/>
      <c r="I52" s="29"/>
      <c r="J52" s="29"/>
      <c r="K52" s="29"/>
      <c r="L52" s="29"/>
      <c r="M52" s="29"/>
      <c r="N52" s="29"/>
      <c r="O52" s="29"/>
    </row>
    <row r="53" spans="2:15">
      <c r="B53" s="71"/>
      <c r="C53" s="7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2:15">
      <c r="B54" s="71"/>
      <c r="C54" s="7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2:15">
      <c r="B55" s="71"/>
      <c r="C55" s="7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2:15">
      <c r="B56" s="71"/>
      <c r="C56" s="71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2:15">
      <c r="B57" s="71"/>
      <c r="C57" s="71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2:15">
      <c r="B58" s="71"/>
      <c r="C58" s="71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2:15">
      <c r="B59" s="71"/>
      <c r="C59" s="7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2:15">
      <c r="B60" s="71"/>
      <c r="C60" s="7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2:15">
      <c r="B61" s="71"/>
      <c r="C61" s="7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2:15">
      <c r="B62" s="71"/>
      <c r="C62" s="7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2:15">
      <c r="B63" s="71"/>
      <c r="C63" s="7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2:15">
      <c r="B64" s="71"/>
      <c r="C64" s="7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2:15">
      <c r="B65" s="71"/>
      <c r="C65" s="7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2:15">
      <c r="B66" s="71"/>
      <c r="C66" s="7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2:15">
      <c r="B67" s="71"/>
      <c r="C67" s="7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2:15">
      <c r="B68" s="71"/>
      <c r="C68" s="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</sheetData>
  <mergeCells count="40">
    <mergeCell ref="C52:D52"/>
    <mergeCell ref="E52:F52"/>
    <mergeCell ref="G52:H52"/>
    <mergeCell ref="I39:J39"/>
    <mergeCell ref="K39:L39"/>
    <mergeCell ref="I40:J40"/>
    <mergeCell ref="K40:L40"/>
    <mergeCell ref="B40:C40"/>
    <mergeCell ref="B39:C39"/>
    <mergeCell ref="B47:B52"/>
    <mergeCell ref="C47:D47"/>
    <mergeCell ref="E47:F47"/>
    <mergeCell ref="G47:H47"/>
    <mergeCell ref="C48:D48"/>
    <mergeCell ref="E48:F48"/>
    <mergeCell ref="G48:H4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C51:D51"/>
    <mergeCell ref="E51:F51"/>
    <mergeCell ref="G51:H51"/>
    <mergeCell ref="C49:D49"/>
    <mergeCell ref="E49:F49"/>
    <mergeCell ref="G49:H49"/>
    <mergeCell ref="C50:D50"/>
    <mergeCell ref="E50:F50"/>
    <mergeCell ref="G50:H50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  <vt:lpstr>'ห้อง 1'!Print_Titles</vt:lpstr>
      <vt:lpstr>'ห้อง 10'!Print_Titles</vt:lpstr>
      <vt:lpstr>'ห้อง 11'!Print_Titles</vt:lpstr>
      <vt:lpstr>'ห้อง 2'!Print_Titles</vt:lpstr>
      <vt:lpstr>'ห้อง 3'!Print_Titles</vt:lpstr>
      <vt:lpstr>'ห้อง 4'!Print_Titles</vt:lpstr>
      <vt:lpstr>'ห้อง 5'!Print_Titles</vt:lpstr>
      <vt:lpstr>'ห้อง 6'!Print_Titles</vt:lpstr>
      <vt:lpstr>'ห้อง 7'!Print_Titles</vt:lpstr>
      <vt:lpstr>'ห้อง 8'!Print_Titles</vt:lpstr>
      <vt:lpstr>'ห้อง 9'!Print_Titles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2016-03-29T10:39:01Z</cp:lastPrinted>
  <dcterms:created xsi:type="dcterms:W3CDTF">2005-03-17T02:29:30Z</dcterms:created>
  <dcterms:modified xsi:type="dcterms:W3CDTF">2019-02-11T12:49:52Z</dcterms:modified>
</cp:coreProperties>
</file>