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4721B0DE-4516-48E3-8FDD-F37D8BBE9DE7}" xr6:coauthVersionLast="40" xr6:coauthVersionMax="40" xr10:uidLastSave="{00000000-0000-0000-0000-000000000000}"/>
  <bookViews>
    <workbookView xWindow="480" yWindow="108" windowWidth="9156" windowHeight="3036" tabRatio="813" firstSheet="3" activeTab="10" xr2:uid="{00000000-000D-0000-FFFF-FFFF00000000}"/>
  </bookViews>
  <sheets>
    <sheet name="ห้อง 1 " sheetId="143" r:id="rId1"/>
    <sheet name="ห้อง 2" sheetId="144" r:id="rId2"/>
    <sheet name="ห้อง 3" sheetId="145" r:id="rId3"/>
    <sheet name="ห้อง 4" sheetId="139" r:id="rId4"/>
    <sheet name="ห้อง 5" sheetId="140" r:id="rId5"/>
    <sheet name="ห้อง 6" sheetId="141" r:id="rId6"/>
    <sheet name="ห้อง 7" sheetId="142" r:id="rId7"/>
    <sheet name="ห้อง 8" sheetId="137" r:id="rId8"/>
    <sheet name="ห้อง 9" sheetId="138" r:id="rId9"/>
    <sheet name="ห้อง 10" sheetId="136" r:id="rId10"/>
    <sheet name="ห้อง 11" sheetId="133" r:id="rId11"/>
  </sheets>
  <definedNames>
    <definedName name="_xlnm._FilterDatabase" localSheetId="0" hidden="1">'ห้อง 1 '!$B$8:$C$30</definedName>
    <definedName name="_xlnm._FilterDatabase" localSheetId="9" hidden="1">'ห้อง 10'!$B$8:$C$30</definedName>
    <definedName name="_xlnm._FilterDatabase" localSheetId="10" hidden="1">'ห้อง 11'!$B$8:$C$27</definedName>
    <definedName name="_xlnm._FilterDatabase" localSheetId="1" hidden="1">'ห้อง 2'!$B$8:$C$30</definedName>
    <definedName name="_xlnm._FilterDatabase" localSheetId="2" hidden="1">'ห้อง 3'!$B$8:$C$30</definedName>
    <definedName name="_xlnm._FilterDatabase" localSheetId="3" hidden="1">'ห้อง 4'!$B$8:$C$30</definedName>
    <definedName name="_xlnm._FilterDatabase" localSheetId="4" hidden="1">'ห้อง 5'!$B$8:$C$30</definedName>
    <definedName name="_xlnm._FilterDatabase" localSheetId="5" hidden="1">'ห้อง 6'!$B$8:$C$30</definedName>
    <definedName name="_xlnm._FilterDatabase" localSheetId="6" hidden="1">'ห้อง 7'!$B$8:$C$30</definedName>
    <definedName name="_xlnm._FilterDatabase" localSheetId="7" hidden="1">'ห้อง 8'!$B$8:$C$30</definedName>
    <definedName name="_xlnm._FilterDatabase" localSheetId="8" hidden="1">'ห้อง 9'!$B$8:$C$30</definedName>
  </definedNames>
  <calcPr calcId="181029"/>
</workbook>
</file>

<file path=xl/calcChain.xml><?xml version="1.0" encoding="utf-8"?>
<calcChain xmlns="http://schemas.openxmlformats.org/spreadsheetml/2006/main">
  <c r="G9" i="138" l="1"/>
  <c r="H9" i="138"/>
  <c r="I9" i="138"/>
  <c r="J9" i="138"/>
  <c r="K9" i="138"/>
  <c r="G10" i="138"/>
  <c r="H10" i="138"/>
  <c r="I10" i="138"/>
  <c r="J10" i="138"/>
  <c r="K10" i="138"/>
  <c r="G11" i="138"/>
  <c r="H11" i="138"/>
  <c r="I11" i="138"/>
  <c r="J11" i="138"/>
  <c r="K11" i="138"/>
  <c r="G12" i="138"/>
  <c r="H12" i="138"/>
  <c r="I12" i="138"/>
  <c r="J12" i="138"/>
  <c r="K12" i="138"/>
  <c r="G13" i="138"/>
  <c r="H13" i="138"/>
  <c r="I13" i="138"/>
  <c r="J13" i="138"/>
  <c r="K13" i="138"/>
  <c r="G14" i="138"/>
  <c r="H14" i="138"/>
  <c r="I14" i="138"/>
  <c r="J14" i="138"/>
  <c r="K14" i="138"/>
  <c r="G15" i="138"/>
  <c r="H15" i="138"/>
  <c r="I15" i="138"/>
  <c r="J15" i="138"/>
  <c r="K15" i="138"/>
  <c r="G16" i="138"/>
  <c r="H16" i="138"/>
  <c r="I16" i="138"/>
  <c r="J16" i="138"/>
  <c r="K16" i="138"/>
  <c r="G17" i="138"/>
  <c r="H17" i="138"/>
  <c r="I17" i="138"/>
  <c r="J17" i="138"/>
  <c r="K17" i="138"/>
  <c r="G18" i="138"/>
  <c r="H18" i="138"/>
  <c r="I18" i="138"/>
  <c r="J18" i="138"/>
  <c r="K18" i="138"/>
  <c r="G19" i="138"/>
  <c r="H19" i="138"/>
  <c r="I19" i="138"/>
  <c r="J19" i="138"/>
  <c r="K19" i="138"/>
  <c r="G20" i="138"/>
  <c r="H20" i="138"/>
  <c r="I20" i="138"/>
  <c r="J20" i="138"/>
  <c r="K20" i="138"/>
  <c r="G21" i="138"/>
  <c r="H21" i="138"/>
  <c r="I21" i="138"/>
  <c r="J21" i="138"/>
  <c r="K21" i="138"/>
  <c r="G22" i="138"/>
  <c r="H22" i="138"/>
  <c r="I22" i="138"/>
  <c r="J22" i="138"/>
  <c r="K22" i="138"/>
  <c r="G23" i="138"/>
  <c r="H23" i="138"/>
  <c r="I23" i="138"/>
  <c r="J23" i="138"/>
  <c r="K23" i="138"/>
  <c r="G24" i="138"/>
  <c r="H24" i="138"/>
  <c r="I24" i="138"/>
  <c r="J24" i="138"/>
  <c r="K24" i="138"/>
  <c r="G25" i="138"/>
  <c r="H25" i="138"/>
  <c r="I25" i="138"/>
  <c r="J25" i="138"/>
  <c r="K25" i="138"/>
  <c r="G26" i="138"/>
  <c r="H26" i="138"/>
  <c r="I26" i="138"/>
  <c r="J26" i="138"/>
  <c r="K26" i="138"/>
  <c r="G27" i="138"/>
  <c r="H27" i="138"/>
  <c r="I27" i="138"/>
  <c r="J27" i="138"/>
  <c r="K27" i="138"/>
  <c r="G28" i="138"/>
  <c r="H28" i="138"/>
  <c r="I28" i="138"/>
  <c r="J28" i="138"/>
  <c r="K28" i="138"/>
  <c r="G29" i="138"/>
  <c r="H29" i="138"/>
  <c r="I29" i="138"/>
  <c r="J29" i="138"/>
  <c r="K29" i="138"/>
  <c r="G30" i="138"/>
  <c r="H30" i="138"/>
  <c r="I30" i="138"/>
  <c r="J30" i="138"/>
  <c r="K30" i="138"/>
  <c r="G31" i="138"/>
  <c r="H31" i="138"/>
  <c r="I31" i="138"/>
  <c r="J31" i="138"/>
  <c r="K31" i="138"/>
  <c r="G32" i="138"/>
  <c r="H32" i="138"/>
  <c r="I32" i="138"/>
  <c r="J32" i="138"/>
  <c r="K32" i="138"/>
  <c r="G33" i="138"/>
  <c r="H33" i="138"/>
  <c r="I33" i="138"/>
  <c r="J33" i="138"/>
  <c r="K33" i="138"/>
  <c r="G34" i="138"/>
  <c r="H34" i="138"/>
  <c r="I34" i="138"/>
  <c r="J34" i="138"/>
  <c r="K34" i="138"/>
  <c r="G35" i="138"/>
  <c r="H35" i="138"/>
  <c r="I35" i="138"/>
  <c r="J35" i="138"/>
  <c r="K35" i="138"/>
  <c r="G36" i="138"/>
  <c r="H36" i="138"/>
  <c r="I36" i="138"/>
  <c r="J36" i="138"/>
  <c r="K36" i="138"/>
  <c r="G37" i="138"/>
  <c r="H37" i="138"/>
  <c r="I37" i="138"/>
  <c r="J37" i="138"/>
  <c r="K37" i="138"/>
  <c r="G38" i="138"/>
  <c r="H38" i="138"/>
  <c r="I38" i="138"/>
  <c r="J38" i="138"/>
  <c r="K38" i="138"/>
  <c r="G39" i="138"/>
  <c r="H39" i="138"/>
  <c r="I39" i="138"/>
  <c r="J39" i="138"/>
  <c r="K39" i="138"/>
  <c r="G40" i="138"/>
  <c r="H40" i="138"/>
  <c r="I40" i="138"/>
  <c r="J40" i="138"/>
  <c r="K40" i="138"/>
  <c r="G41" i="138"/>
  <c r="H41" i="138"/>
  <c r="I41" i="138"/>
  <c r="J41" i="138"/>
  <c r="K41" i="138"/>
  <c r="G42" i="138"/>
  <c r="H42" i="138"/>
  <c r="I42" i="138"/>
  <c r="J42" i="138"/>
  <c r="K42" i="138"/>
  <c r="G43" i="138"/>
  <c r="H43" i="138"/>
  <c r="I43" i="138"/>
  <c r="J43" i="138"/>
  <c r="K43" i="138"/>
  <c r="G44" i="138"/>
  <c r="H44" i="138"/>
  <c r="I44" i="138"/>
  <c r="J44" i="138"/>
  <c r="K44" i="138"/>
  <c r="G45" i="138"/>
  <c r="H45" i="138"/>
  <c r="I45" i="138"/>
  <c r="J45" i="138"/>
  <c r="K45" i="138"/>
  <c r="G9" i="137"/>
  <c r="H9" i="137"/>
  <c r="I9" i="137"/>
  <c r="J9" i="137"/>
  <c r="K9" i="137"/>
  <c r="G10" i="137"/>
  <c r="H10" i="137"/>
  <c r="I10" i="137"/>
  <c r="J10" i="137"/>
  <c r="K10" i="137"/>
  <c r="G11" i="137"/>
  <c r="H11" i="137"/>
  <c r="I11" i="137"/>
  <c r="J11" i="137"/>
  <c r="K11" i="137"/>
  <c r="G12" i="137"/>
  <c r="H12" i="137"/>
  <c r="I12" i="137"/>
  <c r="J12" i="137"/>
  <c r="K12" i="137"/>
  <c r="G13" i="137"/>
  <c r="H13" i="137"/>
  <c r="I13" i="137"/>
  <c r="J13" i="137"/>
  <c r="K13" i="137"/>
  <c r="G14" i="137"/>
  <c r="H14" i="137"/>
  <c r="I14" i="137"/>
  <c r="J14" i="137"/>
  <c r="K14" i="137"/>
  <c r="G15" i="137"/>
  <c r="H15" i="137"/>
  <c r="I15" i="137"/>
  <c r="J15" i="137"/>
  <c r="K15" i="137"/>
  <c r="G16" i="137"/>
  <c r="H16" i="137"/>
  <c r="I16" i="137"/>
  <c r="J16" i="137"/>
  <c r="K16" i="137"/>
  <c r="G17" i="137"/>
  <c r="H17" i="137"/>
  <c r="I17" i="137"/>
  <c r="J17" i="137"/>
  <c r="K17" i="137"/>
  <c r="G18" i="137"/>
  <c r="H18" i="137"/>
  <c r="I18" i="137"/>
  <c r="J18" i="137"/>
  <c r="K18" i="137"/>
  <c r="G19" i="137"/>
  <c r="H19" i="137"/>
  <c r="I19" i="137"/>
  <c r="J19" i="137"/>
  <c r="K19" i="137"/>
  <c r="G20" i="137"/>
  <c r="H20" i="137"/>
  <c r="I20" i="137"/>
  <c r="J20" i="137"/>
  <c r="K20" i="137"/>
  <c r="G21" i="137"/>
  <c r="H21" i="137"/>
  <c r="I21" i="137"/>
  <c r="J21" i="137"/>
  <c r="K21" i="137"/>
  <c r="G22" i="137"/>
  <c r="H22" i="137"/>
  <c r="I22" i="137"/>
  <c r="J22" i="137"/>
  <c r="K22" i="137"/>
  <c r="G23" i="137"/>
  <c r="H23" i="137"/>
  <c r="I23" i="137"/>
  <c r="J23" i="137"/>
  <c r="K23" i="137"/>
  <c r="G24" i="137"/>
  <c r="H24" i="137"/>
  <c r="I24" i="137"/>
  <c r="J24" i="137"/>
  <c r="K24" i="137"/>
  <c r="G25" i="137"/>
  <c r="H25" i="137"/>
  <c r="I25" i="137"/>
  <c r="J25" i="137"/>
  <c r="K25" i="137"/>
  <c r="G26" i="137"/>
  <c r="H26" i="137"/>
  <c r="I26" i="137"/>
  <c r="J26" i="137"/>
  <c r="K26" i="137"/>
  <c r="G27" i="137"/>
  <c r="H27" i="137"/>
  <c r="I27" i="137"/>
  <c r="J27" i="137"/>
  <c r="K27" i="137"/>
  <c r="G28" i="137"/>
  <c r="H28" i="137"/>
  <c r="I28" i="137"/>
  <c r="J28" i="137"/>
  <c r="K28" i="137"/>
  <c r="G29" i="137"/>
  <c r="H29" i="137"/>
  <c r="I29" i="137"/>
  <c r="J29" i="137"/>
  <c r="K29" i="137"/>
  <c r="G30" i="137"/>
  <c r="H30" i="137"/>
  <c r="I30" i="137"/>
  <c r="J30" i="137"/>
  <c r="K30" i="137"/>
  <c r="G31" i="137"/>
  <c r="H31" i="137"/>
  <c r="I31" i="137"/>
  <c r="J31" i="137"/>
  <c r="K31" i="137"/>
  <c r="G32" i="137"/>
  <c r="H32" i="137"/>
  <c r="I32" i="137"/>
  <c r="J32" i="137"/>
  <c r="K32" i="137"/>
  <c r="G9" i="142"/>
  <c r="H9" i="142"/>
  <c r="I9" i="142"/>
  <c r="J9" i="142"/>
  <c r="K9" i="142"/>
  <c r="G10" i="142"/>
  <c r="H10" i="142"/>
  <c r="I10" i="142"/>
  <c r="J10" i="142"/>
  <c r="K10" i="142"/>
  <c r="G11" i="142"/>
  <c r="H11" i="142"/>
  <c r="I11" i="142"/>
  <c r="J11" i="142"/>
  <c r="K11" i="142"/>
  <c r="G12" i="142"/>
  <c r="H12" i="142"/>
  <c r="I12" i="142"/>
  <c r="J12" i="142"/>
  <c r="K12" i="142"/>
  <c r="G13" i="142"/>
  <c r="H13" i="142"/>
  <c r="I13" i="142"/>
  <c r="J13" i="142"/>
  <c r="K13" i="142"/>
  <c r="G14" i="142"/>
  <c r="H14" i="142"/>
  <c r="I14" i="142"/>
  <c r="J14" i="142"/>
  <c r="K14" i="142"/>
  <c r="G15" i="142"/>
  <c r="H15" i="142"/>
  <c r="I15" i="142"/>
  <c r="J15" i="142"/>
  <c r="K15" i="142"/>
  <c r="G16" i="142"/>
  <c r="H16" i="142"/>
  <c r="I16" i="142"/>
  <c r="J16" i="142"/>
  <c r="K16" i="142"/>
  <c r="G17" i="142"/>
  <c r="H17" i="142"/>
  <c r="I17" i="142"/>
  <c r="J17" i="142"/>
  <c r="K17" i="142"/>
  <c r="G18" i="142"/>
  <c r="H18" i="142"/>
  <c r="I18" i="142"/>
  <c r="J18" i="142"/>
  <c r="K18" i="142"/>
  <c r="G19" i="142"/>
  <c r="H19" i="142"/>
  <c r="I19" i="142"/>
  <c r="J19" i="142"/>
  <c r="K19" i="142"/>
  <c r="G20" i="142"/>
  <c r="H20" i="142"/>
  <c r="I20" i="142"/>
  <c r="J20" i="142"/>
  <c r="K20" i="142"/>
  <c r="G21" i="142"/>
  <c r="H21" i="142"/>
  <c r="I21" i="142"/>
  <c r="J21" i="142"/>
  <c r="K21" i="142"/>
  <c r="G22" i="142"/>
  <c r="H22" i="142"/>
  <c r="I22" i="142"/>
  <c r="J22" i="142"/>
  <c r="K22" i="142"/>
  <c r="G23" i="142"/>
  <c r="H23" i="142"/>
  <c r="I23" i="142"/>
  <c r="J23" i="142"/>
  <c r="K23" i="142"/>
  <c r="G24" i="142"/>
  <c r="H24" i="142"/>
  <c r="I24" i="142"/>
  <c r="J24" i="142"/>
  <c r="K24" i="142"/>
  <c r="G25" i="142"/>
  <c r="H25" i="142"/>
  <c r="I25" i="142"/>
  <c r="J25" i="142"/>
  <c r="K25" i="142"/>
  <c r="G26" i="142"/>
  <c r="H26" i="142"/>
  <c r="I26" i="142"/>
  <c r="J26" i="142"/>
  <c r="K26" i="142"/>
  <c r="G27" i="142"/>
  <c r="H27" i="142"/>
  <c r="I27" i="142"/>
  <c r="J27" i="142"/>
  <c r="K27" i="142"/>
  <c r="G28" i="142"/>
  <c r="H28" i="142"/>
  <c r="I28" i="142"/>
  <c r="J28" i="142"/>
  <c r="K28" i="142"/>
  <c r="G29" i="142"/>
  <c r="H29" i="142"/>
  <c r="I29" i="142"/>
  <c r="J29" i="142"/>
  <c r="K29" i="142"/>
  <c r="G30" i="142"/>
  <c r="H30" i="142"/>
  <c r="I30" i="142"/>
  <c r="J30" i="142"/>
  <c r="K30" i="142"/>
  <c r="G31" i="142"/>
  <c r="H31" i="142"/>
  <c r="I31" i="142"/>
  <c r="J31" i="142"/>
  <c r="K31" i="142"/>
  <c r="G32" i="142"/>
  <c r="H32" i="142"/>
  <c r="I32" i="142"/>
  <c r="J32" i="142"/>
  <c r="K32" i="142"/>
  <c r="G33" i="142"/>
  <c r="H33" i="142"/>
  <c r="I33" i="142"/>
  <c r="J33" i="142"/>
  <c r="K33" i="142"/>
  <c r="G34" i="142"/>
  <c r="H34" i="142"/>
  <c r="I34" i="142"/>
  <c r="J34" i="142"/>
  <c r="K34" i="142"/>
  <c r="G35" i="142"/>
  <c r="H35" i="142"/>
  <c r="I35" i="142"/>
  <c r="J35" i="142"/>
  <c r="K35" i="142"/>
  <c r="G36" i="142"/>
  <c r="H36" i="142"/>
  <c r="I36" i="142"/>
  <c r="J36" i="142"/>
  <c r="K36" i="142"/>
  <c r="G37" i="142"/>
  <c r="H37" i="142"/>
  <c r="I37" i="142"/>
  <c r="J37" i="142"/>
  <c r="K37" i="142"/>
  <c r="G38" i="142"/>
  <c r="H38" i="142"/>
  <c r="I38" i="142"/>
  <c r="J38" i="142"/>
  <c r="K38" i="142"/>
  <c r="G39" i="142"/>
  <c r="H39" i="142"/>
  <c r="I39" i="142"/>
  <c r="J39" i="142"/>
  <c r="K39" i="142"/>
  <c r="G40" i="142"/>
  <c r="H40" i="142"/>
  <c r="I40" i="142"/>
  <c r="J40" i="142"/>
  <c r="K40" i="142"/>
  <c r="G41" i="142"/>
  <c r="H41" i="142"/>
  <c r="I41" i="142"/>
  <c r="J41" i="142"/>
  <c r="K41" i="142"/>
  <c r="G42" i="142"/>
  <c r="H42" i="142"/>
  <c r="I42" i="142"/>
  <c r="J42" i="142"/>
  <c r="K42" i="142"/>
  <c r="G43" i="142"/>
  <c r="H43" i="142"/>
  <c r="I43" i="142"/>
  <c r="J43" i="142"/>
  <c r="K43" i="142"/>
  <c r="G44" i="142"/>
  <c r="H44" i="142"/>
  <c r="I44" i="142"/>
  <c r="J44" i="142"/>
  <c r="K44" i="142"/>
  <c r="G45" i="142"/>
  <c r="H45" i="142"/>
  <c r="I45" i="142"/>
  <c r="J45" i="142"/>
  <c r="K45" i="142"/>
  <c r="G46" i="142"/>
  <c r="H46" i="142"/>
  <c r="I46" i="142"/>
  <c r="J46" i="142"/>
  <c r="K46" i="142"/>
  <c r="G9" i="141"/>
  <c r="H9" i="141"/>
  <c r="I9" i="141"/>
  <c r="J9" i="141"/>
  <c r="K9" i="141"/>
  <c r="G10" i="141"/>
  <c r="H10" i="141"/>
  <c r="I10" i="141"/>
  <c r="J10" i="141"/>
  <c r="K10" i="141"/>
  <c r="G11" i="141"/>
  <c r="H11" i="141"/>
  <c r="I11" i="141"/>
  <c r="J11" i="141"/>
  <c r="K11" i="141"/>
  <c r="G12" i="141"/>
  <c r="H12" i="141"/>
  <c r="I12" i="141"/>
  <c r="J12" i="141"/>
  <c r="K12" i="141"/>
  <c r="G13" i="141"/>
  <c r="H13" i="141"/>
  <c r="I13" i="141"/>
  <c r="J13" i="141"/>
  <c r="K13" i="141"/>
  <c r="G14" i="141"/>
  <c r="H14" i="141"/>
  <c r="I14" i="141"/>
  <c r="J14" i="141"/>
  <c r="K14" i="141"/>
  <c r="G15" i="141"/>
  <c r="H15" i="141"/>
  <c r="I15" i="141"/>
  <c r="J15" i="141"/>
  <c r="K15" i="141"/>
  <c r="G16" i="141"/>
  <c r="H16" i="141"/>
  <c r="I16" i="141"/>
  <c r="J16" i="141"/>
  <c r="K16" i="141"/>
  <c r="G17" i="141"/>
  <c r="H17" i="141"/>
  <c r="I17" i="141"/>
  <c r="J17" i="141"/>
  <c r="K17" i="141"/>
  <c r="G18" i="141"/>
  <c r="H18" i="141"/>
  <c r="I18" i="141"/>
  <c r="J18" i="141"/>
  <c r="K18" i="141"/>
  <c r="G19" i="141"/>
  <c r="H19" i="141"/>
  <c r="I19" i="141"/>
  <c r="J19" i="141"/>
  <c r="K19" i="141"/>
  <c r="G20" i="141"/>
  <c r="H20" i="141"/>
  <c r="I20" i="141"/>
  <c r="J20" i="141"/>
  <c r="K20" i="141"/>
  <c r="G21" i="141"/>
  <c r="H21" i="141"/>
  <c r="I21" i="141"/>
  <c r="J21" i="141"/>
  <c r="K21" i="141"/>
  <c r="G22" i="141"/>
  <c r="H22" i="141"/>
  <c r="I22" i="141"/>
  <c r="J22" i="141"/>
  <c r="K22" i="141"/>
  <c r="G23" i="141"/>
  <c r="H23" i="141"/>
  <c r="I23" i="141"/>
  <c r="J23" i="141"/>
  <c r="K23" i="141"/>
  <c r="G24" i="141"/>
  <c r="H24" i="141"/>
  <c r="I24" i="141"/>
  <c r="J24" i="141"/>
  <c r="K24" i="141"/>
  <c r="G25" i="141"/>
  <c r="H25" i="141"/>
  <c r="I25" i="141"/>
  <c r="J25" i="141"/>
  <c r="K25" i="141"/>
  <c r="G26" i="141"/>
  <c r="H26" i="141"/>
  <c r="I26" i="141"/>
  <c r="J26" i="141"/>
  <c r="K26" i="141"/>
  <c r="G27" i="141"/>
  <c r="H27" i="141"/>
  <c r="I27" i="141"/>
  <c r="J27" i="141"/>
  <c r="K27" i="141"/>
  <c r="G28" i="141"/>
  <c r="H28" i="141"/>
  <c r="I28" i="141"/>
  <c r="J28" i="141"/>
  <c r="K28" i="141"/>
  <c r="G29" i="141"/>
  <c r="H29" i="141"/>
  <c r="I29" i="141"/>
  <c r="J29" i="141"/>
  <c r="K29" i="141"/>
  <c r="G30" i="141"/>
  <c r="H30" i="141"/>
  <c r="I30" i="141"/>
  <c r="J30" i="141"/>
  <c r="K30" i="141"/>
  <c r="G31" i="141"/>
  <c r="H31" i="141"/>
  <c r="I31" i="141"/>
  <c r="J31" i="141"/>
  <c r="K31" i="141"/>
  <c r="G32" i="141"/>
  <c r="H32" i="141"/>
  <c r="I32" i="141"/>
  <c r="J32" i="141"/>
  <c r="K32" i="141"/>
  <c r="G33" i="141"/>
  <c r="H33" i="141"/>
  <c r="I33" i="141"/>
  <c r="J33" i="141"/>
  <c r="K33" i="141"/>
  <c r="G34" i="141"/>
  <c r="H34" i="141"/>
  <c r="I34" i="141"/>
  <c r="J34" i="141"/>
  <c r="K34" i="141"/>
  <c r="G35" i="141"/>
  <c r="H35" i="141"/>
  <c r="I35" i="141"/>
  <c r="J35" i="141"/>
  <c r="K35" i="141"/>
  <c r="G36" i="141"/>
  <c r="H36" i="141"/>
  <c r="I36" i="141"/>
  <c r="J36" i="141"/>
  <c r="K36" i="141"/>
  <c r="G37" i="141"/>
  <c r="H37" i="141"/>
  <c r="I37" i="141"/>
  <c r="J37" i="141"/>
  <c r="K37" i="141"/>
  <c r="G38" i="141"/>
  <c r="H38" i="141"/>
  <c r="I38" i="141"/>
  <c r="J38" i="141"/>
  <c r="K38" i="141"/>
  <c r="G39" i="141"/>
  <c r="H39" i="141"/>
  <c r="I39" i="141"/>
  <c r="J39" i="141"/>
  <c r="K39" i="141"/>
  <c r="G40" i="141"/>
  <c r="H40" i="141"/>
  <c r="I40" i="141"/>
  <c r="J40" i="141"/>
  <c r="K40" i="141"/>
  <c r="G41" i="141"/>
  <c r="H41" i="141"/>
  <c r="I41" i="141"/>
  <c r="J41" i="141"/>
  <c r="K41" i="141"/>
  <c r="G42" i="141"/>
  <c r="H42" i="141"/>
  <c r="I42" i="141"/>
  <c r="J42" i="141"/>
  <c r="K42" i="141"/>
  <c r="G43" i="141"/>
  <c r="H43" i="141"/>
  <c r="I43" i="141"/>
  <c r="J43" i="141"/>
  <c r="K43" i="141"/>
  <c r="G10" i="140"/>
  <c r="H10" i="140"/>
  <c r="I10" i="140"/>
  <c r="J10" i="140"/>
  <c r="K10" i="140"/>
  <c r="G11" i="140"/>
  <c r="H11" i="140"/>
  <c r="I11" i="140"/>
  <c r="J11" i="140"/>
  <c r="K11" i="140"/>
  <c r="G12" i="140"/>
  <c r="H12" i="140"/>
  <c r="I12" i="140"/>
  <c r="J12" i="140"/>
  <c r="K12" i="140"/>
  <c r="G13" i="140"/>
  <c r="H13" i="140"/>
  <c r="I13" i="140"/>
  <c r="J13" i="140"/>
  <c r="K13" i="140"/>
  <c r="G14" i="140"/>
  <c r="H14" i="140"/>
  <c r="I14" i="140"/>
  <c r="J14" i="140"/>
  <c r="K14" i="140"/>
  <c r="G15" i="140"/>
  <c r="H15" i="140"/>
  <c r="I15" i="140"/>
  <c r="J15" i="140"/>
  <c r="K15" i="140"/>
  <c r="G16" i="140"/>
  <c r="H16" i="140"/>
  <c r="I16" i="140"/>
  <c r="J16" i="140"/>
  <c r="K16" i="140"/>
  <c r="G17" i="140"/>
  <c r="H17" i="140"/>
  <c r="I17" i="140"/>
  <c r="J17" i="140"/>
  <c r="K17" i="140"/>
  <c r="G18" i="140"/>
  <c r="H18" i="140"/>
  <c r="I18" i="140"/>
  <c r="J18" i="140"/>
  <c r="K18" i="140"/>
  <c r="G19" i="140"/>
  <c r="H19" i="140"/>
  <c r="I19" i="140"/>
  <c r="J19" i="140"/>
  <c r="K19" i="140"/>
  <c r="G20" i="140"/>
  <c r="H20" i="140"/>
  <c r="I20" i="140"/>
  <c r="J20" i="140"/>
  <c r="K20" i="140"/>
  <c r="G21" i="140"/>
  <c r="H21" i="140"/>
  <c r="I21" i="140"/>
  <c r="J21" i="140"/>
  <c r="K21" i="140"/>
  <c r="G22" i="140"/>
  <c r="H22" i="140"/>
  <c r="I22" i="140"/>
  <c r="J22" i="140"/>
  <c r="K22" i="140"/>
  <c r="G23" i="140"/>
  <c r="H23" i="140"/>
  <c r="I23" i="140"/>
  <c r="J23" i="140"/>
  <c r="K23" i="140"/>
  <c r="G24" i="140"/>
  <c r="H24" i="140"/>
  <c r="I24" i="140"/>
  <c r="J24" i="140"/>
  <c r="K24" i="140"/>
  <c r="G25" i="140"/>
  <c r="H25" i="140"/>
  <c r="I25" i="140"/>
  <c r="J25" i="140"/>
  <c r="K25" i="140"/>
  <c r="G26" i="140"/>
  <c r="H26" i="140"/>
  <c r="I26" i="140"/>
  <c r="J26" i="140"/>
  <c r="K26" i="140"/>
  <c r="G27" i="140"/>
  <c r="H27" i="140"/>
  <c r="I27" i="140"/>
  <c r="J27" i="140"/>
  <c r="K27" i="140"/>
  <c r="G28" i="140"/>
  <c r="H28" i="140"/>
  <c r="I28" i="140"/>
  <c r="J28" i="140"/>
  <c r="K28" i="140"/>
  <c r="G29" i="140"/>
  <c r="H29" i="140"/>
  <c r="I29" i="140"/>
  <c r="J29" i="140"/>
  <c r="K29" i="140"/>
  <c r="G30" i="140"/>
  <c r="H30" i="140"/>
  <c r="I30" i="140"/>
  <c r="J30" i="140"/>
  <c r="K30" i="140"/>
  <c r="G31" i="140"/>
  <c r="H31" i="140"/>
  <c r="I31" i="140"/>
  <c r="J31" i="140"/>
  <c r="K31" i="140"/>
  <c r="G32" i="140"/>
  <c r="H32" i="140"/>
  <c r="I32" i="140"/>
  <c r="J32" i="140"/>
  <c r="K32" i="140"/>
  <c r="G33" i="140"/>
  <c r="H33" i="140"/>
  <c r="I33" i="140"/>
  <c r="J33" i="140"/>
  <c r="K33" i="140"/>
  <c r="G34" i="140"/>
  <c r="H34" i="140"/>
  <c r="I34" i="140"/>
  <c r="J34" i="140"/>
  <c r="K34" i="140"/>
  <c r="G35" i="140"/>
  <c r="H35" i="140"/>
  <c r="I35" i="140"/>
  <c r="J35" i="140"/>
  <c r="K35" i="140"/>
  <c r="G36" i="140"/>
  <c r="H36" i="140"/>
  <c r="I36" i="140"/>
  <c r="J36" i="140"/>
  <c r="K36" i="140"/>
  <c r="G37" i="140"/>
  <c r="H37" i="140"/>
  <c r="I37" i="140"/>
  <c r="J37" i="140"/>
  <c r="K37" i="140"/>
  <c r="G38" i="140"/>
  <c r="H38" i="140"/>
  <c r="I38" i="140"/>
  <c r="J38" i="140"/>
  <c r="K38" i="140"/>
  <c r="G39" i="140"/>
  <c r="H39" i="140"/>
  <c r="I39" i="140"/>
  <c r="J39" i="140"/>
  <c r="K39" i="140"/>
  <c r="G40" i="140"/>
  <c r="H40" i="140"/>
  <c r="I40" i="140"/>
  <c r="J40" i="140"/>
  <c r="K40" i="140"/>
  <c r="G41" i="140"/>
  <c r="H41" i="140"/>
  <c r="I41" i="140"/>
  <c r="J41" i="140"/>
  <c r="K41" i="140"/>
  <c r="G9" i="139"/>
  <c r="H9" i="139"/>
  <c r="I9" i="139"/>
  <c r="J9" i="139"/>
  <c r="K9" i="139"/>
  <c r="G10" i="139"/>
  <c r="H10" i="139"/>
  <c r="I10" i="139"/>
  <c r="J10" i="139"/>
  <c r="K10" i="139"/>
  <c r="G11" i="139"/>
  <c r="H11" i="139"/>
  <c r="I11" i="139"/>
  <c r="J11" i="139"/>
  <c r="K11" i="139"/>
  <c r="G12" i="139"/>
  <c r="H12" i="139"/>
  <c r="I12" i="139"/>
  <c r="J12" i="139"/>
  <c r="K12" i="139"/>
  <c r="G13" i="139"/>
  <c r="H13" i="139"/>
  <c r="I13" i="139"/>
  <c r="J13" i="139"/>
  <c r="K13" i="139"/>
  <c r="G14" i="139"/>
  <c r="H14" i="139"/>
  <c r="I14" i="139"/>
  <c r="J14" i="139"/>
  <c r="K14" i="139"/>
  <c r="G15" i="139"/>
  <c r="H15" i="139"/>
  <c r="I15" i="139"/>
  <c r="J15" i="139"/>
  <c r="K15" i="139"/>
  <c r="G16" i="139"/>
  <c r="H16" i="139"/>
  <c r="I16" i="139"/>
  <c r="J16" i="139"/>
  <c r="K16" i="139"/>
  <c r="G17" i="139"/>
  <c r="H17" i="139"/>
  <c r="I17" i="139"/>
  <c r="J17" i="139"/>
  <c r="K17" i="139"/>
  <c r="G18" i="139"/>
  <c r="H18" i="139"/>
  <c r="I18" i="139"/>
  <c r="J18" i="139"/>
  <c r="K18" i="139"/>
  <c r="G19" i="139"/>
  <c r="H19" i="139"/>
  <c r="I19" i="139"/>
  <c r="J19" i="139"/>
  <c r="K19" i="139"/>
  <c r="G20" i="139"/>
  <c r="H20" i="139"/>
  <c r="I20" i="139"/>
  <c r="J20" i="139"/>
  <c r="K20" i="139"/>
  <c r="G21" i="139"/>
  <c r="H21" i="139"/>
  <c r="I21" i="139"/>
  <c r="J21" i="139"/>
  <c r="K21" i="139"/>
  <c r="G22" i="139"/>
  <c r="H22" i="139"/>
  <c r="I22" i="139"/>
  <c r="J22" i="139"/>
  <c r="K22" i="139"/>
  <c r="G23" i="139"/>
  <c r="H23" i="139"/>
  <c r="I23" i="139"/>
  <c r="J23" i="139"/>
  <c r="K23" i="139"/>
  <c r="G24" i="139"/>
  <c r="H24" i="139"/>
  <c r="I24" i="139"/>
  <c r="J24" i="139"/>
  <c r="K24" i="139"/>
  <c r="G25" i="139"/>
  <c r="H25" i="139"/>
  <c r="I25" i="139"/>
  <c r="J25" i="139"/>
  <c r="K25" i="139"/>
  <c r="G26" i="139"/>
  <c r="H26" i="139"/>
  <c r="I26" i="139"/>
  <c r="J26" i="139"/>
  <c r="K26" i="139"/>
  <c r="G27" i="139"/>
  <c r="H27" i="139"/>
  <c r="I27" i="139"/>
  <c r="J27" i="139"/>
  <c r="K27" i="139"/>
  <c r="G28" i="139"/>
  <c r="H28" i="139"/>
  <c r="I28" i="139"/>
  <c r="J28" i="139"/>
  <c r="K28" i="139"/>
  <c r="G29" i="139"/>
  <c r="H29" i="139"/>
  <c r="I29" i="139"/>
  <c r="J29" i="139"/>
  <c r="K29" i="139"/>
  <c r="G30" i="139"/>
  <c r="H30" i="139"/>
  <c r="I30" i="139"/>
  <c r="J30" i="139"/>
  <c r="K30" i="139"/>
  <c r="G31" i="139"/>
  <c r="H31" i="139"/>
  <c r="I31" i="139"/>
  <c r="J31" i="139"/>
  <c r="K31" i="139"/>
  <c r="G32" i="139"/>
  <c r="H32" i="139"/>
  <c r="I32" i="139"/>
  <c r="J32" i="139"/>
  <c r="K32" i="139"/>
  <c r="G33" i="139"/>
  <c r="H33" i="139"/>
  <c r="I33" i="139"/>
  <c r="J33" i="139"/>
  <c r="K33" i="139"/>
  <c r="G34" i="139"/>
  <c r="H34" i="139"/>
  <c r="I34" i="139"/>
  <c r="J34" i="139"/>
  <c r="K34" i="139"/>
  <c r="G35" i="139"/>
  <c r="H35" i="139"/>
  <c r="I35" i="139"/>
  <c r="J35" i="139"/>
  <c r="K35" i="139"/>
  <c r="G36" i="139"/>
  <c r="H36" i="139"/>
  <c r="I36" i="139"/>
  <c r="J36" i="139"/>
  <c r="K36" i="139"/>
  <c r="G37" i="139"/>
  <c r="H37" i="139"/>
  <c r="I37" i="139"/>
  <c r="J37" i="139"/>
  <c r="K37" i="139"/>
  <c r="G38" i="139"/>
  <c r="H38" i="139"/>
  <c r="I38" i="139"/>
  <c r="J38" i="139"/>
  <c r="K38" i="139"/>
  <c r="G39" i="139"/>
  <c r="H39" i="139"/>
  <c r="I39" i="139"/>
  <c r="J39" i="139"/>
  <c r="K39" i="139"/>
  <c r="G40" i="139"/>
  <c r="H40" i="139"/>
  <c r="I40" i="139"/>
  <c r="J40" i="139"/>
  <c r="K40" i="139"/>
  <c r="G41" i="139"/>
  <c r="H41" i="139"/>
  <c r="I41" i="139"/>
  <c r="J41" i="139"/>
  <c r="K41" i="139"/>
  <c r="G42" i="139"/>
  <c r="H42" i="139"/>
  <c r="I42" i="139"/>
  <c r="J42" i="139"/>
  <c r="K42" i="139"/>
  <c r="G43" i="139"/>
  <c r="H43" i="139"/>
  <c r="I43" i="139"/>
  <c r="J43" i="139"/>
  <c r="K43" i="139"/>
  <c r="G44" i="139"/>
  <c r="H44" i="139"/>
  <c r="I44" i="139"/>
  <c r="J44" i="139"/>
  <c r="K44" i="139"/>
  <c r="G45" i="139"/>
  <c r="H45" i="139"/>
  <c r="I45" i="139"/>
  <c r="J45" i="139"/>
  <c r="K45" i="139"/>
  <c r="G9" i="145"/>
  <c r="H9" i="145"/>
  <c r="I9" i="145"/>
  <c r="J9" i="145"/>
  <c r="K9" i="145"/>
  <c r="G10" i="145"/>
  <c r="H10" i="145"/>
  <c r="I10" i="145"/>
  <c r="J10" i="145"/>
  <c r="K10" i="145"/>
  <c r="G11" i="145"/>
  <c r="H11" i="145"/>
  <c r="I11" i="145"/>
  <c r="J11" i="145"/>
  <c r="K11" i="145"/>
  <c r="G12" i="145"/>
  <c r="H12" i="145"/>
  <c r="I12" i="145"/>
  <c r="J12" i="145"/>
  <c r="K12" i="145"/>
  <c r="G13" i="145"/>
  <c r="H13" i="145"/>
  <c r="I13" i="145"/>
  <c r="J13" i="145"/>
  <c r="K13" i="145"/>
  <c r="G14" i="145"/>
  <c r="H14" i="145"/>
  <c r="I14" i="145"/>
  <c r="J14" i="145"/>
  <c r="K14" i="145"/>
  <c r="G15" i="145"/>
  <c r="H15" i="145"/>
  <c r="I15" i="145"/>
  <c r="J15" i="145"/>
  <c r="K15" i="145"/>
  <c r="G16" i="145"/>
  <c r="H16" i="145"/>
  <c r="I16" i="145"/>
  <c r="J16" i="145"/>
  <c r="K16" i="145"/>
  <c r="G17" i="145"/>
  <c r="H17" i="145"/>
  <c r="I17" i="145"/>
  <c r="J17" i="145"/>
  <c r="K17" i="145"/>
  <c r="G18" i="145"/>
  <c r="H18" i="145"/>
  <c r="I18" i="145"/>
  <c r="J18" i="145"/>
  <c r="K18" i="145"/>
  <c r="G19" i="145"/>
  <c r="H19" i="145"/>
  <c r="I19" i="145"/>
  <c r="J19" i="145"/>
  <c r="K19" i="145"/>
  <c r="G20" i="145"/>
  <c r="H20" i="145"/>
  <c r="I20" i="145"/>
  <c r="J20" i="145"/>
  <c r="K20" i="145"/>
  <c r="G21" i="145"/>
  <c r="H21" i="145"/>
  <c r="I21" i="145"/>
  <c r="J21" i="145"/>
  <c r="K21" i="145"/>
  <c r="G22" i="145"/>
  <c r="H22" i="145"/>
  <c r="I22" i="145"/>
  <c r="J22" i="145"/>
  <c r="K22" i="145"/>
  <c r="G23" i="145"/>
  <c r="H23" i="145"/>
  <c r="I23" i="145"/>
  <c r="J23" i="145"/>
  <c r="K23" i="145"/>
  <c r="G24" i="145"/>
  <c r="H24" i="145"/>
  <c r="I24" i="145"/>
  <c r="J24" i="145"/>
  <c r="K24" i="145"/>
  <c r="G25" i="145"/>
  <c r="H25" i="145"/>
  <c r="I25" i="145"/>
  <c r="J25" i="145"/>
  <c r="K25" i="145"/>
  <c r="G26" i="145"/>
  <c r="H26" i="145"/>
  <c r="I26" i="145"/>
  <c r="J26" i="145"/>
  <c r="K26" i="145"/>
  <c r="G27" i="145"/>
  <c r="H27" i="145"/>
  <c r="I27" i="145"/>
  <c r="J27" i="145"/>
  <c r="K27" i="145"/>
  <c r="G28" i="145"/>
  <c r="H28" i="145"/>
  <c r="I28" i="145"/>
  <c r="J28" i="145"/>
  <c r="K28" i="145"/>
  <c r="G29" i="145"/>
  <c r="H29" i="145"/>
  <c r="I29" i="145"/>
  <c r="J29" i="145"/>
  <c r="K29" i="145"/>
  <c r="G30" i="145"/>
  <c r="H30" i="145"/>
  <c r="I30" i="145"/>
  <c r="J30" i="145"/>
  <c r="K30" i="145"/>
  <c r="G31" i="145"/>
  <c r="H31" i="145"/>
  <c r="I31" i="145"/>
  <c r="J31" i="145"/>
  <c r="K31" i="145"/>
  <c r="G32" i="145"/>
  <c r="H32" i="145"/>
  <c r="I32" i="145"/>
  <c r="J32" i="145"/>
  <c r="K32" i="145"/>
  <c r="G33" i="145"/>
  <c r="H33" i="145"/>
  <c r="I33" i="145"/>
  <c r="J33" i="145"/>
  <c r="K33" i="145"/>
  <c r="G34" i="145"/>
  <c r="H34" i="145"/>
  <c r="I34" i="145"/>
  <c r="J34" i="145"/>
  <c r="K34" i="145"/>
  <c r="G35" i="145"/>
  <c r="H35" i="145"/>
  <c r="I35" i="145"/>
  <c r="J35" i="145"/>
  <c r="K35" i="145"/>
  <c r="G36" i="145"/>
  <c r="H36" i="145"/>
  <c r="I36" i="145"/>
  <c r="J36" i="145"/>
  <c r="K36" i="145"/>
  <c r="G37" i="145"/>
  <c r="H37" i="145"/>
  <c r="I37" i="145"/>
  <c r="J37" i="145"/>
  <c r="K37" i="145"/>
  <c r="G38" i="145"/>
  <c r="H38" i="145"/>
  <c r="I38" i="145"/>
  <c r="J38" i="145"/>
  <c r="K38" i="145"/>
  <c r="G39" i="145"/>
  <c r="H39" i="145"/>
  <c r="I39" i="145"/>
  <c r="J39" i="145"/>
  <c r="K39" i="145"/>
  <c r="G40" i="145"/>
  <c r="H40" i="145"/>
  <c r="I40" i="145"/>
  <c r="J40" i="145"/>
  <c r="K40" i="145"/>
  <c r="G41" i="145"/>
  <c r="H41" i="145"/>
  <c r="I41" i="145"/>
  <c r="J41" i="145"/>
  <c r="K41" i="145"/>
  <c r="G42" i="145"/>
  <c r="H42" i="145"/>
  <c r="I42" i="145"/>
  <c r="J42" i="145"/>
  <c r="K42" i="145"/>
  <c r="G43" i="145"/>
  <c r="H43" i="145"/>
  <c r="I43" i="145"/>
  <c r="J43" i="145"/>
  <c r="K43" i="145"/>
  <c r="G44" i="145"/>
  <c r="H44" i="145"/>
  <c r="I44" i="145"/>
  <c r="J44" i="145"/>
  <c r="K44" i="145"/>
  <c r="G45" i="145"/>
  <c r="H45" i="145"/>
  <c r="I45" i="145"/>
  <c r="J45" i="145"/>
  <c r="K45" i="145"/>
  <c r="G46" i="145"/>
  <c r="H46" i="145"/>
  <c r="I46" i="145"/>
  <c r="J46" i="145"/>
  <c r="K46" i="145"/>
  <c r="G9" i="144"/>
  <c r="H9" i="144"/>
  <c r="I9" i="144"/>
  <c r="J9" i="144"/>
  <c r="K9" i="144"/>
  <c r="G10" i="144"/>
  <c r="H10" i="144"/>
  <c r="I10" i="144"/>
  <c r="J10" i="144"/>
  <c r="K10" i="144"/>
  <c r="G11" i="144"/>
  <c r="H11" i="144"/>
  <c r="I11" i="144"/>
  <c r="J11" i="144"/>
  <c r="K11" i="144"/>
  <c r="G12" i="144"/>
  <c r="H12" i="144"/>
  <c r="I12" i="144"/>
  <c r="J12" i="144"/>
  <c r="K12" i="144"/>
  <c r="G13" i="144"/>
  <c r="H13" i="144"/>
  <c r="I13" i="144"/>
  <c r="J13" i="144"/>
  <c r="K13" i="144"/>
  <c r="G14" i="144"/>
  <c r="H14" i="144"/>
  <c r="I14" i="144"/>
  <c r="J14" i="144"/>
  <c r="K14" i="144"/>
  <c r="G15" i="144"/>
  <c r="H15" i="144"/>
  <c r="I15" i="144"/>
  <c r="J15" i="144"/>
  <c r="K15" i="144"/>
  <c r="G16" i="144"/>
  <c r="H16" i="144"/>
  <c r="I16" i="144"/>
  <c r="J16" i="144"/>
  <c r="K16" i="144"/>
  <c r="G17" i="144"/>
  <c r="H17" i="144"/>
  <c r="I17" i="144"/>
  <c r="J17" i="144"/>
  <c r="K17" i="144"/>
  <c r="G18" i="144"/>
  <c r="H18" i="144"/>
  <c r="I18" i="144"/>
  <c r="J18" i="144"/>
  <c r="K18" i="144"/>
  <c r="G19" i="144"/>
  <c r="H19" i="144"/>
  <c r="I19" i="144"/>
  <c r="J19" i="144"/>
  <c r="K19" i="144"/>
  <c r="G20" i="144"/>
  <c r="H20" i="144"/>
  <c r="I20" i="144"/>
  <c r="J20" i="144"/>
  <c r="K20" i="144"/>
  <c r="G21" i="144"/>
  <c r="H21" i="144"/>
  <c r="I21" i="144"/>
  <c r="J21" i="144"/>
  <c r="K21" i="144"/>
  <c r="G22" i="144"/>
  <c r="H22" i="144"/>
  <c r="I22" i="144"/>
  <c r="J22" i="144"/>
  <c r="K22" i="144"/>
  <c r="G23" i="144"/>
  <c r="H23" i="144"/>
  <c r="I23" i="144"/>
  <c r="J23" i="144"/>
  <c r="K23" i="144"/>
  <c r="G24" i="144"/>
  <c r="H24" i="144"/>
  <c r="I24" i="144"/>
  <c r="J24" i="144"/>
  <c r="K24" i="144"/>
  <c r="G25" i="144"/>
  <c r="H25" i="144"/>
  <c r="I25" i="144"/>
  <c r="J25" i="144"/>
  <c r="K25" i="144"/>
  <c r="G26" i="144"/>
  <c r="H26" i="144"/>
  <c r="I26" i="144"/>
  <c r="J26" i="144"/>
  <c r="K26" i="144"/>
  <c r="G27" i="144"/>
  <c r="H27" i="144"/>
  <c r="I27" i="144"/>
  <c r="J27" i="144"/>
  <c r="K27" i="144"/>
  <c r="G28" i="144"/>
  <c r="H28" i="144"/>
  <c r="I28" i="144"/>
  <c r="J28" i="144"/>
  <c r="K28" i="144"/>
  <c r="G29" i="144"/>
  <c r="H29" i="144"/>
  <c r="I29" i="144"/>
  <c r="J29" i="144"/>
  <c r="K29" i="144"/>
  <c r="G30" i="144"/>
  <c r="H30" i="144"/>
  <c r="I30" i="144"/>
  <c r="J30" i="144"/>
  <c r="K30" i="144"/>
  <c r="G31" i="144"/>
  <c r="H31" i="144"/>
  <c r="I31" i="144"/>
  <c r="J31" i="144"/>
  <c r="K31" i="144"/>
  <c r="G32" i="144"/>
  <c r="H32" i="144"/>
  <c r="I32" i="144"/>
  <c r="J32" i="144"/>
  <c r="K32" i="144"/>
  <c r="G33" i="144"/>
  <c r="H33" i="144"/>
  <c r="I33" i="144"/>
  <c r="J33" i="144"/>
  <c r="K33" i="144"/>
  <c r="G34" i="144"/>
  <c r="H34" i="144"/>
  <c r="I34" i="144"/>
  <c r="J34" i="144"/>
  <c r="K34" i="144"/>
  <c r="G35" i="144"/>
  <c r="H35" i="144"/>
  <c r="I35" i="144"/>
  <c r="J35" i="144"/>
  <c r="K35" i="144"/>
  <c r="G36" i="144"/>
  <c r="H36" i="144"/>
  <c r="I36" i="144"/>
  <c r="J36" i="144"/>
  <c r="K36" i="144"/>
  <c r="G37" i="144"/>
  <c r="H37" i="144"/>
  <c r="I37" i="144"/>
  <c r="J37" i="144"/>
  <c r="K37" i="144"/>
  <c r="G38" i="144"/>
  <c r="H38" i="144"/>
  <c r="I38" i="144"/>
  <c r="J38" i="144"/>
  <c r="K38" i="144"/>
  <c r="G39" i="144"/>
  <c r="H39" i="144"/>
  <c r="I39" i="144"/>
  <c r="J39" i="144"/>
  <c r="K39" i="144"/>
  <c r="G40" i="144"/>
  <c r="H40" i="144"/>
  <c r="I40" i="144"/>
  <c r="J40" i="144"/>
  <c r="K40" i="144"/>
  <c r="G41" i="144"/>
  <c r="H41" i="144"/>
  <c r="I41" i="144"/>
  <c r="J41" i="144"/>
  <c r="K41" i="144"/>
  <c r="G42" i="144"/>
  <c r="H42" i="144"/>
  <c r="I42" i="144"/>
  <c r="J42" i="144"/>
  <c r="K42" i="144"/>
  <c r="G43" i="144"/>
  <c r="H43" i="144"/>
  <c r="I43" i="144"/>
  <c r="J43" i="144"/>
  <c r="K43" i="144"/>
  <c r="G44" i="144"/>
  <c r="H44" i="144"/>
  <c r="I44" i="144"/>
  <c r="J44" i="144"/>
  <c r="K44" i="144"/>
  <c r="G45" i="144"/>
  <c r="H45" i="144"/>
  <c r="I45" i="144"/>
  <c r="J45" i="144"/>
  <c r="K45" i="144"/>
  <c r="G9" i="143"/>
  <c r="H9" i="143"/>
  <c r="I9" i="143"/>
  <c r="J9" i="143"/>
  <c r="K9" i="143"/>
  <c r="G10" i="143"/>
  <c r="H10" i="143"/>
  <c r="I10" i="143"/>
  <c r="J10" i="143"/>
  <c r="K10" i="143"/>
  <c r="G11" i="143"/>
  <c r="H11" i="143"/>
  <c r="I11" i="143"/>
  <c r="J11" i="143"/>
  <c r="K11" i="143"/>
  <c r="G12" i="143"/>
  <c r="H12" i="143"/>
  <c r="I12" i="143"/>
  <c r="J12" i="143"/>
  <c r="K12" i="143"/>
  <c r="G13" i="143"/>
  <c r="H13" i="143"/>
  <c r="I13" i="143"/>
  <c r="J13" i="143"/>
  <c r="K13" i="143"/>
  <c r="G14" i="143"/>
  <c r="H14" i="143"/>
  <c r="I14" i="143"/>
  <c r="J14" i="143"/>
  <c r="K14" i="143"/>
  <c r="G15" i="143"/>
  <c r="H15" i="143"/>
  <c r="I15" i="143"/>
  <c r="J15" i="143"/>
  <c r="K15" i="143"/>
  <c r="G16" i="143"/>
  <c r="H16" i="143"/>
  <c r="I16" i="143"/>
  <c r="J16" i="143"/>
  <c r="K16" i="143"/>
  <c r="G17" i="143"/>
  <c r="H17" i="143"/>
  <c r="I17" i="143"/>
  <c r="J17" i="143"/>
  <c r="K17" i="143"/>
  <c r="G18" i="143"/>
  <c r="H18" i="143"/>
  <c r="I18" i="143"/>
  <c r="J18" i="143"/>
  <c r="K18" i="143"/>
  <c r="G19" i="143"/>
  <c r="H19" i="143"/>
  <c r="I19" i="143"/>
  <c r="J19" i="143"/>
  <c r="K19" i="143"/>
  <c r="G20" i="143"/>
  <c r="H20" i="143"/>
  <c r="I20" i="143"/>
  <c r="J20" i="143"/>
  <c r="K20" i="143"/>
  <c r="G21" i="143"/>
  <c r="H21" i="143"/>
  <c r="I21" i="143"/>
  <c r="J21" i="143"/>
  <c r="K21" i="143"/>
  <c r="G22" i="143"/>
  <c r="H22" i="143"/>
  <c r="I22" i="143"/>
  <c r="J22" i="143"/>
  <c r="K22" i="143"/>
  <c r="G23" i="143"/>
  <c r="H23" i="143"/>
  <c r="I23" i="143"/>
  <c r="J23" i="143"/>
  <c r="K23" i="143"/>
  <c r="G24" i="143"/>
  <c r="H24" i="143"/>
  <c r="I24" i="143"/>
  <c r="J24" i="143"/>
  <c r="K24" i="143"/>
  <c r="G25" i="143"/>
  <c r="H25" i="143"/>
  <c r="I25" i="143"/>
  <c r="J25" i="143"/>
  <c r="K25" i="143"/>
  <c r="G26" i="143"/>
  <c r="H26" i="143"/>
  <c r="I26" i="143"/>
  <c r="J26" i="143"/>
  <c r="K26" i="143"/>
  <c r="G27" i="143"/>
  <c r="H27" i="143"/>
  <c r="I27" i="143"/>
  <c r="J27" i="143"/>
  <c r="K27" i="143"/>
  <c r="G28" i="143"/>
  <c r="H28" i="143"/>
  <c r="I28" i="143"/>
  <c r="J28" i="143"/>
  <c r="K28" i="143"/>
  <c r="G29" i="143"/>
  <c r="H29" i="143"/>
  <c r="I29" i="143"/>
  <c r="J29" i="143"/>
  <c r="K29" i="143"/>
  <c r="G30" i="143"/>
  <c r="H30" i="143"/>
  <c r="I30" i="143"/>
  <c r="J30" i="143"/>
  <c r="K30" i="143"/>
  <c r="G31" i="143"/>
  <c r="H31" i="143"/>
  <c r="I31" i="143"/>
  <c r="J31" i="143"/>
  <c r="K31" i="143"/>
  <c r="G32" i="143"/>
  <c r="H32" i="143"/>
  <c r="I32" i="143"/>
  <c r="J32" i="143"/>
  <c r="K32" i="143"/>
  <c r="G33" i="143"/>
  <c r="H33" i="143"/>
  <c r="I33" i="143"/>
  <c r="J33" i="143"/>
  <c r="K33" i="143"/>
  <c r="G34" i="143"/>
  <c r="H34" i="143"/>
  <c r="I34" i="143"/>
  <c r="J34" i="143"/>
  <c r="K34" i="143"/>
  <c r="G35" i="143"/>
  <c r="H35" i="143"/>
  <c r="I35" i="143"/>
  <c r="J35" i="143"/>
  <c r="K35" i="143"/>
  <c r="G36" i="143"/>
  <c r="H36" i="143"/>
  <c r="I36" i="143"/>
  <c r="J36" i="143"/>
  <c r="K36" i="143"/>
  <c r="G37" i="143"/>
  <c r="H37" i="143"/>
  <c r="I37" i="143"/>
  <c r="J37" i="143"/>
  <c r="K37" i="143"/>
  <c r="G38" i="143"/>
  <c r="H38" i="143"/>
  <c r="I38" i="143"/>
  <c r="J38" i="143"/>
  <c r="K38" i="143"/>
  <c r="G39" i="143"/>
  <c r="H39" i="143"/>
  <c r="I39" i="143"/>
  <c r="J39" i="143"/>
  <c r="K39" i="143"/>
  <c r="G40" i="143"/>
  <c r="H40" i="143"/>
  <c r="I40" i="143"/>
  <c r="J40" i="143"/>
  <c r="K40" i="143"/>
  <c r="G41" i="143"/>
  <c r="H41" i="143"/>
  <c r="I41" i="143"/>
  <c r="J41" i="143"/>
  <c r="K41" i="143"/>
  <c r="G42" i="143"/>
  <c r="H42" i="143"/>
  <c r="I42" i="143"/>
  <c r="J42" i="143"/>
  <c r="K42" i="143"/>
  <c r="G43" i="143"/>
  <c r="H43" i="143"/>
  <c r="I43" i="143"/>
  <c r="J43" i="143"/>
  <c r="K43" i="143"/>
  <c r="G44" i="143"/>
  <c r="H44" i="143"/>
  <c r="I44" i="143"/>
  <c r="J44" i="143"/>
  <c r="K44" i="143"/>
  <c r="G45" i="143"/>
  <c r="H45" i="143"/>
  <c r="I45" i="143"/>
  <c r="J45" i="143"/>
  <c r="K45" i="143"/>
  <c r="K8" i="138"/>
  <c r="J8" i="138"/>
  <c r="I8" i="138"/>
  <c r="H8" i="138"/>
  <c r="G8" i="138"/>
  <c r="K8" i="137"/>
  <c r="J8" i="137"/>
  <c r="I8" i="137"/>
  <c r="H8" i="137"/>
  <c r="G8" i="137"/>
  <c r="K8" i="142"/>
  <c r="J8" i="142"/>
  <c r="I8" i="142"/>
  <c r="H8" i="142"/>
  <c r="G8" i="142"/>
  <c r="K8" i="141"/>
  <c r="J8" i="141"/>
  <c r="I8" i="141"/>
  <c r="H8" i="141"/>
  <c r="G8" i="141"/>
  <c r="K8" i="139"/>
  <c r="J8" i="139"/>
  <c r="I8" i="139"/>
  <c r="H8" i="139"/>
  <c r="G8" i="139"/>
  <c r="K8" i="145"/>
  <c r="J8" i="145"/>
  <c r="I8" i="145"/>
  <c r="H8" i="145"/>
  <c r="G8" i="145"/>
  <c r="K8" i="144"/>
  <c r="J8" i="144"/>
  <c r="I8" i="144"/>
  <c r="H8" i="144"/>
  <c r="G8" i="144"/>
  <c r="G9" i="136"/>
  <c r="H9" i="136"/>
  <c r="I9" i="136"/>
  <c r="J9" i="136"/>
  <c r="K9" i="136"/>
  <c r="G10" i="136"/>
  <c r="H10" i="136"/>
  <c r="I10" i="136"/>
  <c r="J10" i="136"/>
  <c r="K10" i="136"/>
  <c r="G11" i="136"/>
  <c r="H11" i="136"/>
  <c r="I11" i="136"/>
  <c r="J11" i="136"/>
  <c r="K11" i="136"/>
  <c r="G12" i="136"/>
  <c r="H12" i="136"/>
  <c r="I12" i="136"/>
  <c r="J12" i="136"/>
  <c r="K12" i="136"/>
  <c r="G13" i="136"/>
  <c r="H13" i="136"/>
  <c r="I13" i="136"/>
  <c r="J13" i="136"/>
  <c r="K13" i="136"/>
  <c r="G14" i="136"/>
  <c r="H14" i="136"/>
  <c r="I14" i="136"/>
  <c r="J14" i="136"/>
  <c r="K14" i="136"/>
  <c r="G15" i="136"/>
  <c r="H15" i="136"/>
  <c r="I15" i="136"/>
  <c r="J15" i="136"/>
  <c r="K15" i="136"/>
  <c r="G16" i="136"/>
  <c r="H16" i="136"/>
  <c r="I16" i="136"/>
  <c r="J16" i="136"/>
  <c r="K16" i="136"/>
  <c r="G17" i="136"/>
  <c r="H17" i="136"/>
  <c r="I17" i="136"/>
  <c r="J17" i="136"/>
  <c r="K17" i="136"/>
  <c r="G18" i="136"/>
  <c r="H18" i="136"/>
  <c r="I18" i="136"/>
  <c r="J18" i="136"/>
  <c r="K18" i="136"/>
  <c r="G19" i="136"/>
  <c r="H19" i="136"/>
  <c r="I19" i="136"/>
  <c r="J19" i="136"/>
  <c r="K19" i="136"/>
  <c r="G20" i="136"/>
  <c r="H20" i="136"/>
  <c r="I20" i="136"/>
  <c r="J20" i="136"/>
  <c r="K20" i="136"/>
  <c r="G21" i="136"/>
  <c r="H21" i="136"/>
  <c r="I21" i="136"/>
  <c r="J21" i="136"/>
  <c r="K21" i="136"/>
  <c r="G22" i="136"/>
  <c r="H22" i="136"/>
  <c r="I22" i="136"/>
  <c r="J22" i="136"/>
  <c r="K22" i="136"/>
  <c r="G23" i="136"/>
  <c r="H23" i="136"/>
  <c r="I23" i="136"/>
  <c r="J23" i="136"/>
  <c r="K23" i="136"/>
  <c r="G24" i="136"/>
  <c r="H24" i="136"/>
  <c r="I24" i="136"/>
  <c r="J24" i="136"/>
  <c r="K24" i="136"/>
  <c r="G25" i="136"/>
  <c r="H25" i="136"/>
  <c r="I25" i="136"/>
  <c r="J25" i="136"/>
  <c r="K25" i="136"/>
  <c r="G26" i="136"/>
  <c r="H26" i="136"/>
  <c r="I26" i="136"/>
  <c r="J26" i="136"/>
  <c r="K26" i="136"/>
  <c r="G27" i="136"/>
  <c r="H27" i="136"/>
  <c r="I27" i="136"/>
  <c r="J27" i="136"/>
  <c r="K27" i="136"/>
  <c r="G28" i="136"/>
  <c r="H28" i="136"/>
  <c r="I28" i="136"/>
  <c r="J28" i="136"/>
  <c r="K28" i="136"/>
  <c r="G29" i="136"/>
  <c r="H29" i="136"/>
  <c r="I29" i="136"/>
  <c r="J29" i="136"/>
  <c r="K29" i="136"/>
  <c r="G30" i="136"/>
  <c r="H30" i="136"/>
  <c r="I30" i="136"/>
  <c r="J30" i="136"/>
  <c r="K30" i="136"/>
  <c r="G31" i="136"/>
  <c r="H31" i="136"/>
  <c r="I31" i="136"/>
  <c r="J31" i="136"/>
  <c r="K31" i="136"/>
  <c r="G32" i="136"/>
  <c r="H32" i="136"/>
  <c r="I32" i="136"/>
  <c r="J32" i="136"/>
  <c r="K32" i="136"/>
  <c r="G33" i="136"/>
  <c r="H33" i="136"/>
  <c r="I33" i="136"/>
  <c r="J33" i="136"/>
  <c r="K33" i="136"/>
  <c r="G34" i="136"/>
  <c r="H34" i="136"/>
  <c r="I34" i="136"/>
  <c r="J34" i="136"/>
  <c r="K34" i="136"/>
  <c r="G35" i="136"/>
  <c r="H35" i="136"/>
  <c r="I35" i="136"/>
  <c r="J35" i="136"/>
  <c r="K35" i="136"/>
  <c r="G36" i="136"/>
  <c r="H36" i="136"/>
  <c r="I36" i="136"/>
  <c r="J36" i="136"/>
  <c r="K36" i="136"/>
  <c r="G37" i="136"/>
  <c r="H37" i="136"/>
  <c r="I37" i="136"/>
  <c r="J37" i="136"/>
  <c r="K37" i="136"/>
  <c r="K10" i="133"/>
  <c r="K11" i="133"/>
  <c r="K12" i="133"/>
  <c r="K13" i="133"/>
  <c r="K14" i="133"/>
  <c r="K15" i="133"/>
  <c r="K16" i="133"/>
  <c r="K17" i="133"/>
  <c r="K18" i="133"/>
  <c r="K19" i="133"/>
  <c r="K20" i="133"/>
  <c r="K21" i="133"/>
  <c r="K22" i="133"/>
  <c r="K23" i="133"/>
  <c r="K24" i="133"/>
  <c r="K25" i="133"/>
  <c r="K26" i="133"/>
  <c r="K27" i="133"/>
  <c r="J10" i="133"/>
  <c r="J11" i="133"/>
  <c r="J12" i="133"/>
  <c r="J13" i="133"/>
  <c r="J14" i="133"/>
  <c r="J15" i="133"/>
  <c r="J16" i="133"/>
  <c r="J17" i="133"/>
  <c r="J18" i="133"/>
  <c r="J19" i="133"/>
  <c r="J20" i="133"/>
  <c r="J21" i="133"/>
  <c r="J22" i="133"/>
  <c r="J23" i="133"/>
  <c r="J24" i="133"/>
  <c r="J25" i="133"/>
  <c r="J26" i="133"/>
  <c r="J27" i="133"/>
  <c r="I10" i="133"/>
  <c r="I11" i="133"/>
  <c r="I12" i="133"/>
  <c r="I13" i="133"/>
  <c r="I14" i="133"/>
  <c r="I15" i="133"/>
  <c r="I16" i="133"/>
  <c r="I17" i="133"/>
  <c r="I18" i="133"/>
  <c r="I19" i="133"/>
  <c r="I20" i="133"/>
  <c r="I21" i="133"/>
  <c r="I22" i="133"/>
  <c r="I23" i="133"/>
  <c r="I24" i="133"/>
  <c r="I25" i="133"/>
  <c r="I26" i="133"/>
  <c r="I27" i="133"/>
  <c r="H10" i="133"/>
  <c r="H11" i="133"/>
  <c r="H12" i="133"/>
  <c r="H13" i="133"/>
  <c r="H14" i="133"/>
  <c r="H15" i="133"/>
  <c r="H16" i="133"/>
  <c r="H17" i="133"/>
  <c r="H18" i="133"/>
  <c r="H19" i="133"/>
  <c r="H20" i="133"/>
  <c r="H21" i="133"/>
  <c r="H22" i="133"/>
  <c r="H23" i="133"/>
  <c r="H24" i="133"/>
  <c r="H25" i="133"/>
  <c r="H26" i="133"/>
  <c r="H27" i="133"/>
  <c r="G10" i="133"/>
  <c r="G11" i="133"/>
  <c r="G12" i="133"/>
  <c r="G13" i="133"/>
  <c r="G14" i="133"/>
  <c r="G15" i="133"/>
  <c r="G16" i="133"/>
  <c r="G17" i="133"/>
  <c r="G18" i="133"/>
  <c r="G19" i="133"/>
  <c r="G20" i="133"/>
  <c r="G21" i="133"/>
  <c r="G22" i="133"/>
  <c r="G23" i="133"/>
  <c r="G24" i="133"/>
  <c r="G25" i="133"/>
  <c r="G26" i="133"/>
  <c r="G27" i="133"/>
  <c r="H8" i="133"/>
  <c r="K8" i="133"/>
  <c r="J8" i="133"/>
  <c r="I8" i="133"/>
  <c r="L9" i="136" l="1"/>
  <c r="L10" i="136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22" i="138"/>
  <c r="L23" i="138"/>
  <c r="L24" i="138"/>
  <c r="L25" i="138"/>
  <c r="L26" i="138"/>
  <c r="L27" i="138"/>
  <c r="L28" i="138"/>
  <c r="L29" i="138"/>
  <c r="L30" i="138"/>
  <c r="L31" i="138"/>
  <c r="L32" i="138"/>
  <c r="L33" i="138"/>
  <c r="L34" i="138"/>
  <c r="L35" i="138"/>
  <c r="L36" i="138"/>
  <c r="L37" i="138"/>
  <c r="L38" i="138"/>
  <c r="L39" i="138"/>
  <c r="L40" i="138"/>
  <c r="L41" i="138"/>
  <c r="L42" i="138"/>
  <c r="L43" i="138"/>
  <c r="L44" i="138"/>
  <c r="L45" i="138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9" i="142"/>
  <c r="L10" i="142"/>
  <c r="L11" i="142"/>
  <c r="L12" i="142"/>
  <c r="L13" i="142"/>
  <c r="L14" i="142"/>
  <c r="L15" i="142"/>
  <c r="L16" i="142"/>
  <c r="L17" i="142"/>
  <c r="L18" i="142"/>
  <c r="L19" i="142"/>
  <c r="L20" i="142"/>
  <c r="L21" i="142"/>
  <c r="L22" i="142"/>
  <c r="L23" i="142"/>
  <c r="L24" i="142"/>
  <c r="L25" i="142"/>
  <c r="L26" i="142"/>
  <c r="L27" i="142"/>
  <c r="L28" i="142"/>
  <c r="L29" i="142"/>
  <c r="L30" i="142"/>
  <c r="L31" i="142"/>
  <c r="L32" i="142"/>
  <c r="L33" i="142"/>
  <c r="L34" i="142"/>
  <c r="L35" i="142"/>
  <c r="L36" i="142"/>
  <c r="L37" i="142"/>
  <c r="L38" i="142"/>
  <c r="L39" i="142"/>
  <c r="L40" i="142"/>
  <c r="L41" i="142"/>
  <c r="L42" i="142"/>
  <c r="L43" i="142"/>
  <c r="L44" i="142"/>
  <c r="L45" i="142"/>
  <c r="L46" i="142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31" i="139"/>
  <c r="L32" i="139"/>
  <c r="L33" i="139"/>
  <c r="L34" i="139"/>
  <c r="L35" i="139"/>
  <c r="L36" i="139"/>
  <c r="L37" i="139"/>
  <c r="L38" i="139"/>
  <c r="L39" i="139"/>
  <c r="L40" i="139"/>
  <c r="L41" i="139"/>
  <c r="L42" i="139"/>
  <c r="L43" i="139"/>
  <c r="L44" i="139"/>
  <c r="L45" i="139"/>
  <c r="L9" i="145"/>
  <c r="L10" i="145"/>
  <c r="L11" i="145"/>
  <c r="L12" i="145"/>
  <c r="L13" i="145"/>
  <c r="L14" i="145"/>
  <c r="L15" i="145"/>
  <c r="L16" i="145"/>
  <c r="L17" i="145"/>
  <c r="L18" i="145"/>
  <c r="L19" i="145"/>
  <c r="L20" i="145"/>
  <c r="L21" i="145"/>
  <c r="L22" i="145"/>
  <c r="L23" i="145"/>
  <c r="L24" i="145"/>
  <c r="L25" i="145"/>
  <c r="L26" i="145"/>
  <c r="L27" i="145"/>
  <c r="L28" i="145"/>
  <c r="L29" i="145"/>
  <c r="L30" i="145"/>
  <c r="L31" i="145"/>
  <c r="L32" i="145"/>
  <c r="L33" i="145"/>
  <c r="L34" i="145"/>
  <c r="L35" i="145"/>
  <c r="L36" i="145"/>
  <c r="L37" i="145"/>
  <c r="L38" i="145"/>
  <c r="L39" i="145"/>
  <c r="L40" i="145"/>
  <c r="L41" i="145"/>
  <c r="L42" i="145"/>
  <c r="L43" i="145"/>
  <c r="L44" i="145"/>
  <c r="L45" i="145"/>
  <c r="L46" i="145"/>
  <c r="L9" i="144"/>
  <c r="L10" i="144"/>
  <c r="L11" i="144"/>
  <c r="L12" i="144"/>
  <c r="L13" i="144"/>
  <c r="L14" i="144"/>
  <c r="L15" i="144"/>
  <c r="L16" i="144"/>
  <c r="L17" i="144"/>
  <c r="L18" i="144"/>
  <c r="L19" i="144"/>
  <c r="L20" i="144"/>
  <c r="L21" i="144"/>
  <c r="L22" i="144"/>
  <c r="L23" i="144"/>
  <c r="L24" i="144"/>
  <c r="L25" i="144"/>
  <c r="L26" i="144"/>
  <c r="L27" i="144"/>
  <c r="L28" i="144"/>
  <c r="L29" i="144"/>
  <c r="L30" i="144"/>
  <c r="L31" i="144"/>
  <c r="L32" i="144"/>
  <c r="L33" i="144"/>
  <c r="L34" i="144"/>
  <c r="L35" i="144"/>
  <c r="L36" i="144"/>
  <c r="L37" i="144"/>
  <c r="L38" i="144"/>
  <c r="L39" i="144"/>
  <c r="L40" i="144"/>
  <c r="L41" i="144"/>
  <c r="L42" i="144"/>
  <c r="L43" i="144"/>
  <c r="L44" i="144"/>
  <c r="L45" i="144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4" i="143"/>
  <c r="L45" i="143"/>
  <c r="L8" i="138"/>
  <c r="L8" i="137"/>
  <c r="L8" i="142"/>
  <c r="L8" i="141"/>
  <c r="L8" i="139"/>
  <c r="L8" i="145"/>
  <c r="L8" i="144"/>
  <c r="L10" i="133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F9" i="133" l="1"/>
  <c r="F10" i="133"/>
  <c r="F11" i="133"/>
  <c r="F12" i="133"/>
  <c r="F13" i="133"/>
  <c r="F14" i="133"/>
  <c r="F15" i="133"/>
  <c r="F16" i="133"/>
  <c r="F17" i="133"/>
  <c r="F18" i="133"/>
  <c r="F19" i="133"/>
  <c r="F20" i="133"/>
  <c r="F21" i="133"/>
  <c r="F22" i="133"/>
  <c r="F23" i="133"/>
  <c r="F24" i="133"/>
  <c r="F25" i="133"/>
  <c r="F26" i="133"/>
  <c r="F27" i="133"/>
  <c r="F8" i="133"/>
  <c r="F9" i="136"/>
  <c r="F10" i="136"/>
  <c r="F11" i="136"/>
  <c r="F12" i="136"/>
  <c r="F13" i="136"/>
  <c r="F14" i="136"/>
  <c r="F15" i="136"/>
  <c r="F16" i="136"/>
  <c r="F17" i="136"/>
  <c r="F18" i="136"/>
  <c r="F19" i="136"/>
  <c r="F20" i="136"/>
  <c r="F21" i="136"/>
  <c r="F22" i="136"/>
  <c r="F23" i="136"/>
  <c r="F24" i="136"/>
  <c r="F25" i="136"/>
  <c r="F26" i="136"/>
  <c r="F27" i="136"/>
  <c r="F28" i="136"/>
  <c r="F29" i="136"/>
  <c r="F30" i="136"/>
  <c r="F31" i="136"/>
  <c r="F32" i="136"/>
  <c r="F33" i="136"/>
  <c r="F34" i="136"/>
  <c r="F35" i="136"/>
  <c r="F36" i="136"/>
  <c r="F37" i="136"/>
  <c r="F8" i="136"/>
  <c r="G58" i="138"/>
  <c r="G59" i="138"/>
  <c r="G57" i="138"/>
  <c r="G56" i="138"/>
  <c r="G55" i="138"/>
  <c r="K47" i="138"/>
  <c r="K46" i="138"/>
  <c r="F9" i="138"/>
  <c r="F10" i="138"/>
  <c r="F11" i="138"/>
  <c r="F12" i="138"/>
  <c r="F13" i="138"/>
  <c r="F14" i="138"/>
  <c r="F15" i="138"/>
  <c r="F16" i="138"/>
  <c r="F17" i="138"/>
  <c r="F18" i="138"/>
  <c r="F19" i="138"/>
  <c r="F20" i="138"/>
  <c r="F21" i="138"/>
  <c r="F22" i="138"/>
  <c r="F23" i="138"/>
  <c r="F24" i="138"/>
  <c r="F25" i="138"/>
  <c r="F26" i="138"/>
  <c r="F27" i="138"/>
  <c r="F28" i="138"/>
  <c r="F29" i="138"/>
  <c r="F30" i="138"/>
  <c r="F31" i="138"/>
  <c r="F32" i="138"/>
  <c r="F33" i="138"/>
  <c r="F34" i="138"/>
  <c r="F35" i="138"/>
  <c r="F36" i="138"/>
  <c r="F37" i="138"/>
  <c r="F38" i="138"/>
  <c r="F39" i="138"/>
  <c r="F40" i="138"/>
  <c r="F41" i="138"/>
  <c r="F42" i="138"/>
  <c r="F43" i="138"/>
  <c r="F44" i="138"/>
  <c r="F45" i="138"/>
  <c r="F8" i="138"/>
  <c r="G46" i="137"/>
  <c r="G45" i="137"/>
  <c r="G44" i="137"/>
  <c r="G43" i="137"/>
  <c r="G42" i="137"/>
  <c r="K34" i="137"/>
  <c r="K33" i="137"/>
  <c r="F9" i="137"/>
  <c r="F10" i="137"/>
  <c r="F11" i="137"/>
  <c r="F12" i="137"/>
  <c r="F13" i="137"/>
  <c r="F14" i="137"/>
  <c r="F15" i="137"/>
  <c r="F16" i="137"/>
  <c r="F17" i="137"/>
  <c r="F18" i="137"/>
  <c r="F19" i="137"/>
  <c r="F20" i="137"/>
  <c r="F21" i="137"/>
  <c r="F22" i="137"/>
  <c r="F23" i="137"/>
  <c r="F24" i="137"/>
  <c r="F25" i="137"/>
  <c r="F26" i="137"/>
  <c r="F27" i="137"/>
  <c r="F28" i="137"/>
  <c r="F29" i="137"/>
  <c r="F30" i="137"/>
  <c r="F31" i="137"/>
  <c r="F32" i="137"/>
  <c r="F8" i="137"/>
  <c r="L9" i="133" l="1"/>
  <c r="J9" i="133"/>
  <c r="G38" i="133" s="1"/>
  <c r="H9" i="133"/>
  <c r="G40" i="133" s="1"/>
  <c r="K9" i="133"/>
  <c r="G37" i="133" s="1"/>
  <c r="G9" i="133"/>
  <c r="G41" i="133" s="1"/>
  <c r="I9" i="133"/>
  <c r="G39" i="133" s="1"/>
  <c r="H8" i="136"/>
  <c r="G50" i="136" s="1"/>
  <c r="K8" i="136"/>
  <c r="G47" i="136" s="1"/>
  <c r="G8" i="136"/>
  <c r="G51" i="136" s="1"/>
  <c r="I8" i="136"/>
  <c r="G49" i="136" s="1"/>
  <c r="J8" i="136"/>
  <c r="G48" i="136" s="1"/>
  <c r="L8" i="136"/>
  <c r="G8" i="133"/>
  <c r="L8" i="133"/>
  <c r="K29" i="133"/>
  <c r="K28" i="133"/>
  <c r="G59" i="142"/>
  <c r="G58" i="142"/>
  <c r="G57" i="142"/>
  <c r="G56" i="142"/>
  <c r="G60" i="142"/>
  <c r="K48" i="142"/>
  <c r="K47" i="142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2" i="142"/>
  <c r="F23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8" i="142"/>
  <c r="G57" i="141"/>
  <c r="G56" i="141"/>
  <c r="G55" i="141"/>
  <c r="G54" i="141"/>
  <c r="G53" i="141"/>
  <c r="K45" i="141"/>
  <c r="K44" i="141"/>
  <c r="F43" i="141"/>
  <c r="F9" i="141"/>
  <c r="F10" i="141"/>
  <c r="F11" i="141"/>
  <c r="F12" i="141"/>
  <c r="F13" i="141"/>
  <c r="F14" i="141"/>
  <c r="F15" i="141"/>
  <c r="F16" i="141"/>
  <c r="F17" i="141"/>
  <c r="F18" i="141"/>
  <c r="F19" i="141"/>
  <c r="F20" i="141"/>
  <c r="F21" i="141"/>
  <c r="F22" i="141"/>
  <c r="F23" i="141"/>
  <c r="F24" i="141"/>
  <c r="F25" i="141"/>
  <c r="F26" i="141"/>
  <c r="F27" i="141"/>
  <c r="F28" i="141"/>
  <c r="F29" i="141"/>
  <c r="F30" i="141"/>
  <c r="F31" i="141"/>
  <c r="F32" i="141"/>
  <c r="F33" i="141"/>
  <c r="F34" i="141"/>
  <c r="F35" i="141"/>
  <c r="F36" i="141"/>
  <c r="F37" i="141"/>
  <c r="F38" i="141"/>
  <c r="F39" i="141"/>
  <c r="F40" i="141"/>
  <c r="F41" i="141"/>
  <c r="F42" i="141"/>
  <c r="F8" i="141"/>
  <c r="F9" i="140"/>
  <c r="F10" i="140"/>
  <c r="F11" i="140"/>
  <c r="F12" i="140"/>
  <c r="F13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8" i="140"/>
  <c r="G59" i="139"/>
  <c r="G58" i="139"/>
  <c r="G57" i="139"/>
  <c r="G56" i="139"/>
  <c r="G55" i="139"/>
  <c r="K46" i="139"/>
  <c r="K47" i="139"/>
  <c r="F9" i="139"/>
  <c r="F10" i="139"/>
  <c r="F11" i="139"/>
  <c r="F12" i="139"/>
  <c r="F13" i="139"/>
  <c r="F14" i="139"/>
  <c r="F15" i="139"/>
  <c r="F16" i="139"/>
  <c r="F17" i="139"/>
  <c r="F18" i="139"/>
  <c r="F19" i="139"/>
  <c r="F20" i="139"/>
  <c r="F21" i="139"/>
  <c r="F22" i="139"/>
  <c r="F23" i="139"/>
  <c r="F24" i="139"/>
  <c r="F25" i="139"/>
  <c r="F26" i="139"/>
  <c r="F27" i="139"/>
  <c r="F28" i="139"/>
  <c r="F29" i="139"/>
  <c r="F30" i="139"/>
  <c r="F31" i="139"/>
  <c r="F32" i="139"/>
  <c r="F33" i="139"/>
  <c r="F34" i="139"/>
  <c r="F35" i="139"/>
  <c r="F36" i="139"/>
  <c r="F37" i="139"/>
  <c r="F38" i="139"/>
  <c r="F39" i="139"/>
  <c r="F40" i="139"/>
  <c r="F41" i="139"/>
  <c r="F42" i="139"/>
  <c r="F43" i="139"/>
  <c r="F44" i="139"/>
  <c r="F45" i="139"/>
  <c r="F8" i="139"/>
  <c r="G60" i="145"/>
  <c r="G59" i="145"/>
  <c r="G58" i="145"/>
  <c r="G57" i="145"/>
  <c r="G56" i="145"/>
  <c r="K47" i="145"/>
  <c r="K48" i="145"/>
  <c r="F18" i="145"/>
  <c r="F19" i="145"/>
  <c r="F20" i="145"/>
  <c r="F21" i="145"/>
  <c r="F22" i="145"/>
  <c r="F23" i="145"/>
  <c r="F24" i="145"/>
  <c r="F25" i="145"/>
  <c r="F26" i="145"/>
  <c r="F27" i="145"/>
  <c r="F28" i="145"/>
  <c r="F29" i="145"/>
  <c r="F30" i="145"/>
  <c r="F31" i="145"/>
  <c r="F32" i="145"/>
  <c r="F33" i="145"/>
  <c r="F34" i="145"/>
  <c r="F35" i="145"/>
  <c r="F36" i="145"/>
  <c r="F37" i="145"/>
  <c r="F38" i="145"/>
  <c r="F39" i="145"/>
  <c r="F40" i="145"/>
  <c r="F41" i="145"/>
  <c r="F42" i="145"/>
  <c r="F43" i="145"/>
  <c r="F44" i="145"/>
  <c r="F45" i="145"/>
  <c r="F46" i="145"/>
  <c r="F9" i="145"/>
  <c r="F10" i="145"/>
  <c r="F11" i="145"/>
  <c r="F12" i="145"/>
  <c r="F13" i="145"/>
  <c r="F14" i="145"/>
  <c r="F15" i="145"/>
  <c r="F16" i="145"/>
  <c r="F17" i="145"/>
  <c r="F8" i="145"/>
  <c r="G59" i="144"/>
  <c r="G58" i="144"/>
  <c r="G57" i="144"/>
  <c r="G56" i="144"/>
  <c r="G55" i="144"/>
  <c r="K47" i="144"/>
  <c r="K46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2" i="144"/>
  <c r="F23" i="144"/>
  <c r="F24" i="144"/>
  <c r="F25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42" i="144"/>
  <c r="F43" i="144"/>
  <c r="F44" i="144"/>
  <c r="F45" i="144"/>
  <c r="F8" i="144"/>
  <c r="F8" i="143"/>
  <c r="I9" i="140" l="1"/>
  <c r="G9" i="140"/>
  <c r="H9" i="140"/>
  <c r="J9" i="140"/>
  <c r="K9" i="140"/>
  <c r="L9" i="140"/>
  <c r="K8" i="140"/>
  <c r="G51" i="140" s="1"/>
  <c r="G8" i="140"/>
  <c r="G55" i="140" s="1"/>
  <c r="I8" i="140"/>
  <c r="G53" i="140" s="1"/>
  <c r="J8" i="140"/>
  <c r="H8" i="140"/>
  <c r="G54" i="140" s="1"/>
  <c r="L8" i="140"/>
  <c r="I8" i="143"/>
  <c r="G58" i="143" s="1"/>
  <c r="H8" i="143"/>
  <c r="G59" i="143" s="1"/>
  <c r="K8" i="143"/>
  <c r="G56" i="143" s="1"/>
  <c r="G8" i="143"/>
  <c r="G60" i="143" s="1"/>
  <c r="J8" i="143"/>
  <c r="G57" i="143" s="1"/>
  <c r="L8" i="143"/>
  <c r="K39" i="136"/>
  <c r="K38" i="136"/>
  <c r="L46" i="143"/>
  <c r="F9" i="143"/>
  <c r="L47" i="143" s="1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L43" i="143" s="1"/>
  <c r="F44" i="143"/>
  <c r="F45" i="143"/>
  <c r="G52" i="140" l="1"/>
  <c r="K43" i="140"/>
  <c r="K42" i="140"/>
</calcChain>
</file>

<file path=xl/sharedStrings.xml><?xml version="1.0" encoding="utf-8"?>
<sst xmlns="http://schemas.openxmlformats.org/spreadsheetml/2006/main" count="1212" uniqueCount="752">
  <si>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</si>
  <si>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</si>
  <si>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</si>
  <si>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</si>
  <si>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</si>
  <si>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</si>
  <si>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</si>
  <si>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</si>
  <si>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</si>
  <si>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</si>
  <si>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</si>
  <si>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</si>
  <si>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</si>
  <si>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ชั้นมัธยมศึกษาปีที่ ๔</t>
  </si>
  <si>
    <t>รวมจำนวนคน</t>
  </si>
  <si>
    <t>ร้อยละ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</si>
  <si>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</si>
  <si>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</si>
  <si>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(.........................................................)</t>
  </si>
  <si>
    <t>ตำแหน่ง......................................</t>
  </si>
  <si>
    <t>ครู</t>
  </si>
  <si>
    <t xml:space="preserve">     ประเมิน วันที่......................เดือน  ...............................................พ.ศ. ..............................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</si>
  <si>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</si>
  <si>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</si>
  <si>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</si>
  <si>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</si>
  <si>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</si>
  <si>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</si>
  <si>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</si>
  <si>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</si>
  <si>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</si>
  <si>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</si>
  <si>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</si>
  <si>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</si>
  <si>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</si>
  <si>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</si>
  <si>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</si>
  <si>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</si>
  <si>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</si>
  <si>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</si>
  <si>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</si>
  <si>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</si>
  <si>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</si>
  <si>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</si>
  <si>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</si>
  <si>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</si>
  <si>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</si>
  <si>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</si>
  <si>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</si>
  <si>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</si>
  <si>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</si>
  <si>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</si>
  <si>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</si>
  <si>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</si>
  <si>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</si>
  <si>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</si>
  <si>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</si>
  <si>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</si>
  <si>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</si>
  <si>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</si>
  <si>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</si>
  <si>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</si>
  <si>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</si>
  <si>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</si>
  <si>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</si>
  <si>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</si>
  <si>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</si>
  <si>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</si>
  <si>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</si>
  <si>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</si>
  <si>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</si>
  <si>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</si>
  <si>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</si>
  <si>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</si>
  <si>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</si>
  <si>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</si>
  <si>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</si>
  <si>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</si>
  <si>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</si>
  <si>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</si>
  <si>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ชั้นมัธยมศึกษาปีที่ ๔/๑๑</t>
  </si>
  <si>
    <t>ชั้นมัธยมศึกษาปีที่ ๔/๑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</si>
  <si>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</si>
  <si>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</si>
  <si>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</si>
  <si>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</si>
  <si>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</si>
  <si>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</si>
  <si>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</si>
  <si>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</si>
  <si>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</si>
  <si>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</si>
  <si>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</si>
  <si>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</si>
  <si>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</si>
  <si>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</si>
  <si>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</si>
  <si>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</si>
  <si>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</si>
  <si>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</si>
  <si>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</si>
  <si>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</si>
  <si>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</si>
  <si>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</si>
  <si>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</si>
  <si>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</si>
  <si>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</si>
  <si>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</si>
  <si>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</si>
  <si>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</si>
  <si>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</si>
  <si>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</si>
  <si>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</si>
  <si>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</si>
  <si>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</si>
  <si>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</si>
  <si>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</si>
  <si>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</si>
  <si>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</si>
  <si>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</si>
  <si>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</si>
  <si>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</si>
  <si>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</si>
  <si>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</si>
  <si>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</si>
  <si>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</si>
  <si>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</si>
  <si>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</si>
  <si>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</si>
  <si>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</si>
  <si>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</si>
  <si>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</si>
  <si>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</si>
  <si>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</si>
  <si>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</si>
  <si>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</si>
  <si>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</si>
  <si>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</si>
  <si>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</si>
  <si>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</si>
  <si>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</si>
  <si>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</si>
  <si>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</si>
  <si>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</si>
  <si>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</si>
  <si>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</si>
  <si>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ชั้นมัธยมศึกษาปีที่ ๔/๒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</si>
  <si>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</si>
  <si>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</si>
  <si>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</si>
  <si>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</si>
  <si>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</si>
  <si>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</si>
  <si>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</si>
  <si>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</si>
  <si>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</si>
  <si>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</si>
  <si>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</si>
  <si>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</si>
  <si>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</si>
  <si>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</si>
  <si>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</si>
  <si>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</si>
  <si>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</si>
  <si>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</si>
  <si>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</si>
  <si>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</si>
  <si>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</si>
  <si>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</si>
  <si>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</si>
  <si>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</si>
  <si>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</si>
  <si>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</si>
  <si>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</si>
  <si>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</si>
  <si>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</si>
  <si>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</si>
  <si>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</si>
  <si>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</si>
  <si>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</si>
  <si>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</si>
  <si>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</si>
  <si>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</si>
  <si>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</si>
  <si>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</si>
  <si>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</si>
  <si>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</si>
  <si>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</si>
  <si>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</si>
  <si>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</si>
  <si>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</si>
  <si>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</si>
  <si>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</si>
  <si>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</si>
  <si>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</si>
  <si>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</si>
  <si>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</si>
  <si>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</si>
  <si>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</si>
  <si>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</si>
  <si>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</si>
  <si>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</si>
  <si>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</si>
  <si>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</si>
  <si>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</si>
  <si>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</si>
  <si>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</si>
  <si>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</si>
  <si>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</si>
  <si>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</si>
  <si>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</si>
  <si>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</si>
  <si>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</si>
  <si>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</si>
  <si>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ชั้นมัธยมศึกษาปีที่ ๔/๓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</si>
  <si>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</si>
  <si>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</si>
  <si>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</si>
  <si>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</si>
  <si>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</si>
  <si>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</si>
  <si>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</si>
  <si>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</si>
  <si>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</si>
  <si>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</si>
  <si>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</si>
  <si>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</si>
  <si>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</si>
  <si>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</si>
  <si>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</si>
  <si>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</si>
  <si>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</si>
  <si>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</si>
  <si>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</si>
  <si>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</si>
  <si>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</si>
  <si>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</si>
  <si>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</si>
  <si>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</si>
  <si>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</si>
  <si>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</si>
  <si>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</si>
  <si>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</si>
  <si>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</si>
  <si>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</si>
  <si>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</si>
  <si>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</si>
  <si>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</si>
  <si>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</si>
  <si>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</si>
  <si>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</si>
  <si>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</si>
  <si>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</si>
  <si>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</si>
  <si>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</si>
  <si>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</si>
  <si>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</si>
  <si>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</si>
  <si>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</si>
  <si>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</si>
  <si>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</si>
  <si>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</si>
  <si>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</si>
  <si>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</si>
  <si>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</si>
  <si>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</si>
  <si>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</si>
  <si>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</si>
  <si>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</si>
  <si>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</si>
  <si>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</si>
  <si>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</si>
  <si>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</si>
  <si>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</si>
  <si>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</si>
  <si>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</si>
  <si>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</si>
  <si>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</si>
  <si>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</si>
  <si>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</si>
  <si>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</si>
  <si>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</si>
  <si>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</si>
  <si>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</si>
  <si>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</si>
  <si>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</si>
  <si>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</si>
  <si>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</si>
  <si>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</si>
  <si>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</si>
  <si>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</si>
  <si>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</si>
  <si>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</si>
  <si>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</si>
  <si>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</si>
  <si>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</si>
  <si>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</si>
  <si>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</si>
  <si>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</si>
  <si>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</si>
  <si>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</si>
  <si>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</si>
  <si>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</si>
  <si>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</si>
  <si>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</si>
  <si>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</si>
  <si>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</si>
  <si>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</si>
  <si>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</si>
  <si>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</si>
  <si>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</si>
  <si>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</si>
  <si>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</si>
  <si>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</si>
  <si>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</si>
  <si>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</si>
  <si>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</si>
  <si>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</si>
  <si>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</si>
  <si>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</si>
  <si>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</si>
  <si>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</si>
  <si>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</si>
  <si>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</si>
  <si>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</si>
  <si>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</si>
  <si>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</si>
  <si>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</si>
  <si>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</si>
  <si>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</si>
  <si>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</si>
  <si>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</si>
  <si>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</si>
  <si>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</si>
  <si>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</si>
  <si>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</si>
  <si>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</si>
  <si>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</si>
  <si>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</si>
  <si>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</si>
  <si>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</si>
  <si>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</si>
  <si>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</si>
  <si>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</si>
  <si>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</si>
  <si>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</si>
  <si>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</si>
  <si>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</si>
  <si>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</si>
  <si>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</si>
  <si>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</si>
  <si>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ชั้นมัธยมศึกษาปีที่ ๔/๕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</si>
  <si>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</si>
  <si>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</si>
  <si>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</si>
  <si>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</si>
  <si>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</si>
  <si>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</si>
  <si>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</si>
  <si>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</si>
  <si>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</si>
  <si>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</si>
  <si>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</si>
  <si>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</si>
  <si>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</si>
  <si>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</si>
  <si>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</si>
  <si>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</si>
  <si>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</si>
  <si>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</si>
  <si>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</si>
  <si>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</si>
  <si>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</si>
  <si>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</si>
  <si>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</si>
  <si>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</si>
  <si>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</si>
  <si>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</si>
  <si>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</si>
  <si>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</si>
  <si>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</si>
  <si>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</si>
  <si>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</si>
  <si>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</si>
  <si>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</si>
  <si>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</si>
  <si>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</si>
  <si>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</si>
  <si>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</si>
  <si>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</si>
  <si>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</si>
  <si>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</si>
  <si>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</si>
  <si>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</si>
  <si>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</si>
  <si>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</si>
  <si>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</si>
  <si>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</si>
  <si>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</si>
  <si>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</si>
  <si>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</si>
  <si>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</si>
  <si>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</si>
  <si>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</si>
  <si>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</si>
  <si>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</si>
  <si>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</si>
  <si>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</si>
  <si>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</si>
  <si>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</si>
  <si>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</si>
  <si>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</si>
  <si>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ชั้นมัธยมศึกษาปีที่ ๔/๖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</si>
  <si>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</si>
  <si>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</si>
  <si>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</si>
  <si>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</si>
  <si>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</si>
  <si>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</si>
  <si>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</si>
  <si>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</si>
  <si>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</si>
  <si>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</si>
  <si>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</si>
  <si>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</si>
  <si>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</si>
  <si>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</si>
  <si>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</si>
  <si>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</si>
  <si>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</si>
  <si>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</si>
  <si>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</si>
  <si>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</si>
  <si>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</si>
  <si>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</si>
  <si>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</si>
  <si>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</si>
  <si>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</si>
  <si>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</si>
  <si>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</si>
  <si>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</si>
  <si>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</si>
  <si>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</si>
  <si>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</si>
  <si>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</si>
  <si>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</si>
  <si>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</si>
  <si>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</si>
  <si>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</si>
  <si>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</si>
  <si>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</si>
  <si>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</si>
  <si>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</si>
  <si>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</si>
  <si>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</si>
  <si>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</si>
  <si>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</si>
  <si>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</si>
  <si>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</si>
  <si>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</si>
  <si>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</si>
  <si>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</si>
  <si>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</si>
  <si>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</si>
  <si>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</si>
  <si>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</si>
  <si>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</si>
  <si>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</si>
  <si>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</si>
  <si>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</si>
  <si>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</si>
  <si>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</si>
  <si>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</si>
  <si>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</si>
  <si>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ชั้นมัธยมศึกษาปีที่ ๔/๗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</si>
  <si>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</si>
  <si>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</si>
  <si>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</si>
  <si>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</si>
  <si>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</si>
  <si>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</si>
  <si>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</si>
  <si>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</si>
  <si>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</si>
  <si>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</si>
  <si>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</si>
  <si>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</si>
  <si>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</si>
  <si>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</si>
  <si>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</si>
  <si>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</si>
  <si>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</si>
  <si>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</si>
  <si>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</si>
  <si>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</si>
  <si>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</si>
  <si>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</si>
  <si>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</si>
  <si>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</si>
  <si>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</si>
  <si>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</si>
  <si>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</si>
  <si>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</si>
  <si>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</si>
  <si>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</si>
  <si>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</si>
  <si>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</si>
  <si>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</si>
  <si>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</si>
  <si>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</si>
  <si>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</si>
  <si>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</si>
  <si>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</si>
  <si>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</si>
  <si>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</si>
  <si>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</si>
  <si>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</si>
  <si>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</si>
  <si>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</si>
  <si>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</si>
  <si>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</si>
  <si>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</si>
  <si>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</si>
  <si>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</si>
  <si>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</si>
  <si>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</si>
  <si>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</si>
  <si>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</si>
  <si>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</si>
  <si>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</si>
  <si>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</si>
  <si>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</si>
  <si>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</si>
  <si>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</si>
  <si>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</si>
  <si>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</si>
  <si>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</si>
  <si>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</si>
  <si>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</si>
  <si>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</si>
  <si>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</si>
  <si>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</si>
  <si>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</si>
  <si>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</si>
  <si>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</si>
  <si>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ชั้นมัธยมศึกษาปีที่ ๔/๘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</si>
  <si>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</si>
  <si>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</si>
  <si>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</si>
  <si>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</si>
  <si>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</si>
  <si>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</si>
  <si>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</si>
  <si>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</si>
  <si>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</si>
  <si>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</si>
  <si>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</si>
  <si>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</si>
  <si>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</si>
  <si>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</si>
  <si>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</si>
  <si>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</si>
  <si>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</si>
  <si>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</si>
  <si>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</si>
  <si>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</si>
  <si>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</si>
  <si>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</si>
  <si>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</si>
  <si>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</si>
  <si>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</si>
  <si>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</si>
  <si>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</si>
  <si>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</si>
  <si>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</si>
  <si>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</si>
  <si>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</si>
  <si>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</si>
  <si>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</si>
  <si>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</si>
  <si>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</si>
  <si>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</si>
  <si>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</si>
  <si>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</si>
  <si>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</si>
  <si>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</si>
  <si>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</si>
  <si>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</si>
  <si>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</si>
  <si>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ชั้นมัธยมศึกษาปีที่ ๔/๙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</si>
  <si>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</si>
  <si>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</si>
  <si>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</si>
  <si>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</si>
  <si>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</si>
  <si>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</si>
  <si>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</si>
  <si>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</si>
  <si>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</si>
  <si>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</si>
  <si>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</si>
  <si>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</si>
  <si>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</si>
  <si>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</si>
  <si>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</si>
  <si>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</si>
  <si>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</si>
  <si>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</si>
  <si>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</si>
  <si>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</si>
  <si>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</si>
  <si>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</si>
  <si>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</si>
  <si>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</si>
  <si>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</si>
  <si>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</si>
  <si>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</si>
  <si>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</si>
  <si>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</si>
  <si>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</si>
  <si>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</si>
  <si>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</si>
  <si>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</si>
  <si>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</si>
  <si>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</si>
  <si>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</si>
  <si>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</si>
  <si>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</si>
  <si>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</si>
  <si>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</si>
  <si>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</si>
  <si>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</si>
  <si>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</si>
  <si>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</si>
  <si>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</si>
  <si>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</si>
  <si>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</si>
  <si>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</si>
  <si>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</si>
  <si>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</si>
  <si>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</si>
  <si>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</si>
  <si>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</si>
  <si>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</si>
  <si>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</si>
  <si>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</si>
  <si>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</si>
  <si>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</si>
  <si>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</si>
  <si>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</si>
  <si>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</si>
  <si>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</si>
  <si>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</si>
  <si>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ชั้นมัธยมศึกษาปีที่ ๔/๑๐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</si>
  <si>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</si>
  <si>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</si>
  <si>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</si>
  <si>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</si>
  <si>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</si>
  <si>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</si>
  <si>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</si>
  <si>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</si>
  <si>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</si>
  <si>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</si>
  <si>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</si>
  <si>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</si>
  <si>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</si>
  <si>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</si>
  <si>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</si>
  <si>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</si>
  <si>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</si>
  <si>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</si>
  <si>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</si>
  <si>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</si>
  <si>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</si>
  <si>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</si>
  <si>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</si>
  <si>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</si>
  <si>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</si>
  <si>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</si>
  <si>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</si>
  <si>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</si>
  <si>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</si>
  <si>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</si>
  <si>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</si>
  <si>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</si>
  <si>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</si>
  <si>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</si>
  <si>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</si>
  <si>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</si>
  <si>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</si>
  <si>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</si>
  <si>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</si>
  <si>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</si>
  <si>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</si>
  <si>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</si>
  <si>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</si>
  <si>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</si>
  <si>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</si>
  <si>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</si>
  <si>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</si>
  <si>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</si>
  <si>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</si>
  <si>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</si>
  <si>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</si>
  <si>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</si>
  <si>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</si>
  <si>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</si>
  <si>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</si>
  <si>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</si>
  <si>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</si>
  <si>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</si>
  <si>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</si>
  <si>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</si>
  <si>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</si>
  <si>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</si>
  <si>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</si>
  <si>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</si>
  <si>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</si>
  <si>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</si>
  <si>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</si>
  <si>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</si>
  <si>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</si>
  <si>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</si>
  <si>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</si>
  <si>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</si>
  <si>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</si>
  <si>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</si>
  <si>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</si>
  <si>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</si>
  <si>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</si>
  <si>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</si>
  <si>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</si>
  <si>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</si>
  <si>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</si>
  <si>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</si>
  <si>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</si>
  <si>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</si>
  <si>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</si>
  <si>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พอใช้</t>
  </si>
  <si>
    <t>ผ่าน</t>
  </si>
  <si>
    <t>ไม่ผ่าน</t>
  </si>
  <si>
    <t>ร้อยละ ๘๐ ขึ้นไป</t>
  </si>
  <si>
    <t xml:space="preserve">ต่ำกว่าร้อยละ ๕๐ </t>
  </si>
  <si>
    <t>ร้อยละ ๕๐ - ๕๙</t>
  </si>
  <si>
    <t xml:space="preserve">ร้อยละ ๗๐ - ๗๙ </t>
  </si>
  <si>
    <t>ดี</t>
  </si>
  <si>
    <r>
      <t>ร้อยละ ๖๐ - ๖๙</t>
    </r>
    <r>
      <rPr>
        <sz val="11"/>
        <rFont val="TH SarabunPSK"/>
        <family val="2"/>
      </rPr>
      <t>(ผ่านจุดเน้นทักษะการคิด)</t>
    </r>
  </si>
  <si>
    <t>คะแนนรวม(๒๕ คะแนน)</t>
  </si>
  <si>
    <t>คะแนนรวม(๒๕  คะแนน)</t>
  </si>
  <si>
    <t>คะแนนตอนที่ ๑(๕)</t>
  </si>
  <si>
    <t>คะแนนตอนที่ ๒(๒๐)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</si>
</sst>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t0\-0000\-00000\-00\-0"/>
    <numFmt numFmtId="188" formatCode="t#,##0_);\(t#,##0\)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NumberFormat="1" applyFont="1" applyBorder="1" applyAlignment="1">
      <alignment vertical="center" shrinkToFit="1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/>
    <xf numFmtId="188" fontId="12" fillId="0" borderId="0" xfId="0" applyNumberFormat="1" applyFont="1"/>
    <xf numFmtId="188" fontId="14" fillId="0" borderId="6" xfId="0" applyNumberFormat="1" applyFont="1" applyBorder="1" applyAlignment="1">
      <alignment vertical="center"/>
    </xf>
    <xf numFmtId="188" fontId="13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right" vertical="center"/>
    </xf>
    <xf numFmtId="188" fontId="15" fillId="0" borderId="6" xfId="0" applyNumberFormat="1" applyFont="1" applyBorder="1" applyAlignment="1">
      <alignment vertical="center"/>
    </xf>
    <xf numFmtId="188" fontId="4" fillId="0" borderId="2" xfId="0" applyNumberFormat="1" applyFont="1" applyFill="1" applyBorder="1" applyAlignment="1">
      <alignment horizontal="center" vertical="center"/>
    </xf>
    <xf numFmtId="188" fontId="8" fillId="0" borderId="3" xfId="0" applyNumberFormat="1" applyFont="1" applyBorder="1" applyAlignment="1">
      <alignment horizontal="center" vertical="center"/>
    </xf>
    <xf numFmtId="188" fontId="6" fillId="0" borderId="3" xfId="0" applyNumberFormat="1" applyFont="1" applyBorder="1" applyAlignment="1">
      <alignment vertical="center"/>
    </xf>
    <xf numFmtId="188" fontId="8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13" fillId="0" borderId="0" xfId="0" applyNumberFormat="1" applyFont="1"/>
    <xf numFmtId="188" fontId="4" fillId="3" borderId="2" xfId="0" applyNumberFormat="1" applyFont="1" applyFill="1" applyBorder="1" applyAlignment="1">
      <alignment horizontal="center" vertical="center"/>
    </xf>
    <xf numFmtId="188" fontId="12" fillId="0" borderId="0" xfId="0" applyNumberFormat="1" applyFont="1" applyAlignment="1">
      <alignment horizontal="center"/>
    </xf>
    <xf numFmtId="188" fontId="7" fillId="0" borderId="11" xfId="0" applyNumberFormat="1" applyFont="1" applyBorder="1" applyAlignment="1">
      <alignment horizontal="center" vertical="center"/>
    </xf>
    <xf numFmtId="188" fontId="7" fillId="0" borderId="12" xfId="0" applyNumberFormat="1" applyFont="1" applyBorder="1" applyAlignment="1">
      <alignment horizontal="center" vertical="center"/>
    </xf>
    <xf numFmtId="188" fontId="7" fillId="0" borderId="9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textRotation="90"/>
    </xf>
    <xf numFmtId="0" fontId="7" fillId="0" borderId="10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textRotation="90"/>
    </xf>
    <xf numFmtId="0" fontId="7" fillId="0" borderId="9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textRotation="90"/>
    </xf>
    <xf numFmtId="0" fontId="7" fillId="0" borderId="2" xfId="0" applyNumberFormat="1" applyFont="1" applyBorder="1" applyAlignment="1">
      <alignment horizontal="center" textRotation="90"/>
    </xf>
    <xf numFmtId="0" fontId="4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6" fillId="0" borderId="3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4" borderId="10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6" fillId="0" borderId="3" xfId="0" applyNumberFormat="1" applyFont="1" applyBorder="1" applyAlignment="1">
      <alignment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vertical="center"/>
    </xf>
    <xf numFmtId="0" fontId="5" fillId="4" borderId="10" xfId="0" applyNumberFormat="1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/>
    <xf numFmtId="0" fontId="4" fillId="4" borderId="2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1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7" fillId="4" borderId="3" xfId="0" applyNumberFormat="1" applyFont="1" applyFill="1" applyBorder="1" applyAlignment="1">
      <alignment horizontal="center"/>
    </xf>
    <xf numFmtId="0" fontId="17" fillId="4" borderId="1" xfId="0" applyNumberFormat="1" applyFont="1" applyFill="1" applyBorder="1" applyAlignment="1">
      <alignment horizontal="center"/>
    </xf>
    <xf numFmtId="0" fontId="17" fillId="0" borderId="9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13" fillId="0" borderId="0" xfId="0" applyNumberFormat="1" applyFont="1"/>
    <xf numFmtId="0" fontId="12" fillId="0" borderId="0" xfId="0" applyNumberFormat="1" applyFont="1"/>
    <xf numFmtId="0" fontId="14" fillId="0" borderId="6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 vertical="center"/>
    </xf>
    <xf numFmtId="0" fontId="15" fillId="0" borderId="6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left" vertical="center" shrinkToFit="1"/>
    </xf>
    <xf numFmtId="0" fontId="16" fillId="0" borderId="1" xfId="0" applyNumberFormat="1" applyFont="1" applyFill="1" applyBorder="1" applyAlignment="1">
      <alignment horizontal="left" vertical="center" shrinkToFit="1"/>
    </xf>
    <xf numFmtId="0" fontId="16" fillId="0" borderId="3" xfId="0" applyNumberFormat="1" applyFont="1" applyFill="1" applyBorder="1" applyAlignment="1">
      <alignment horizontal="left" vertical="center"/>
    </xf>
    <xf numFmtId="0" fontId="16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6" fillId="0" borderId="3" xfId="0" applyNumberFormat="1" applyFont="1" applyBorder="1" applyAlignment="1">
      <alignment horizontal="left" vertical="center" shrinkToFit="1"/>
    </xf>
    <xf numFmtId="0" fontId="16" fillId="0" borderId="1" xfId="0" applyNumberFormat="1" applyFont="1" applyBorder="1" applyAlignment="1">
      <alignment horizontal="left" vertical="center" shrinkToFit="1"/>
    </xf>
    <xf numFmtId="0" fontId="16" fillId="2" borderId="3" xfId="0" applyNumberFormat="1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/>
    </xf>
    <xf numFmtId="0" fontId="16" fillId="2" borderId="10" xfId="0" applyNumberFormat="1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16" fillId="2" borderId="3" xfId="0" applyNumberFormat="1" applyFont="1" applyFill="1" applyBorder="1" applyAlignment="1">
      <alignment horizontal="left" vertical="center" shrinkToFit="1"/>
    </xf>
    <xf numFmtId="0" fontId="16" fillId="2" borderId="1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16" fillId="0" borderId="3" xfId="0" applyNumberFormat="1" applyFont="1" applyBorder="1" applyAlignment="1">
      <alignment shrinkToFit="1"/>
    </xf>
    <xf numFmtId="0" fontId="16" fillId="0" borderId="1" xfId="0" applyNumberFormat="1" applyFont="1" applyBorder="1" applyAlignment="1">
      <alignment shrinkToFit="1"/>
    </xf>
    <xf numFmtId="0" fontId="16" fillId="0" borderId="3" xfId="4" applyNumberFormat="1" applyFont="1" applyBorder="1" applyAlignment="1">
      <alignment horizontal="left" vertical="center"/>
    </xf>
    <xf numFmtId="0" fontId="16" fillId="0" borderId="1" xfId="4" applyNumberFormat="1" applyFont="1" applyBorder="1" applyAlignment="1">
      <alignment horizontal="left" vertical="center"/>
    </xf>
    <xf numFmtId="0" fontId="16" fillId="3" borderId="3" xfId="0" applyNumberFormat="1" applyFont="1" applyFill="1" applyBorder="1" applyAlignment="1">
      <alignment shrinkToFit="1"/>
    </xf>
    <xf numFmtId="0" fontId="16" fillId="3" borderId="1" xfId="0" applyNumberFormat="1" applyFont="1" applyFill="1" applyBorder="1" applyAlignment="1">
      <alignment shrinkToFit="1"/>
    </xf>
    <xf numFmtId="0" fontId="11" fillId="3" borderId="2" xfId="0" applyNumberFormat="1" applyFont="1" applyFill="1" applyBorder="1" applyAlignment="1">
      <alignment horizontal="center"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80383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0</xdr:row>
      <xdr:rowOff>1</xdr:rowOff>
    </xdr:from>
    <xdr:to>
      <xdr:col>1</xdr:col>
      <xdr:colOff>112998</xdr:colOff>
      <xdr:row>2</xdr:row>
      <xdr:rowOff>22861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" y="1"/>
          <a:ext cx="564483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0</xdr:row>
      <xdr:rowOff>30480</xdr:rowOff>
    </xdr:from>
    <xdr:to>
      <xdr:col>1</xdr:col>
      <xdr:colOff>152400</xdr:colOff>
      <xdr:row>2</xdr:row>
      <xdr:rowOff>61892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" y="30480"/>
          <a:ext cx="573405" cy="54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1</xdr:col>
      <xdr:colOff>175260</xdr:colOff>
      <xdr:row>2</xdr:row>
      <xdr:rowOff>31412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573405" cy="54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137160</xdr:colOff>
      <xdr:row>2</xdr:row>
      <xdr:rowOff>31412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573405" cy="54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198120</xdr:colOff>
      <xdr:row>2</xdr:row>
      <xdr:rowOff>89838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34365" cy="607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190500</xdr:colOff>
      <xdr:row>2</xdr:row>
      <xdr:rowOff>82534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26745" cy="600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0</xdr:rowOff>
    </xdr:from>
    <xdr:to>
      <xdr:col>1</xdr:col>
      <xdr:colOff>152090</xdr:colOff>
      <xdr:row>2</xdr:row>
      <xdr:rowOff>45720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0"/>
          <a:ext cx="588334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175260</xdr:colOff>
      <xdr:row>2</xdr:row>
      <xdr:rowOff>67928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11505" cy="586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175260</xdr:colOff>
      <xdr:row>2</xdr:row>
      <xdr:rowOff>67928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11505" cy="586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175940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12185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5"/>
  <sheetViews>
    <sheetView zoomScale="22" zoomScaleNormal="22" zoomScalePageLayoutView="110" workbookViewId="0">
      <selection activeCell="P7" sqref="A5:P75"/>
    </sheetView>
  </sheetViews>
  <sheetFormatPr defaultColWidth="9.109375" defaultRowHeight="15.6"/>
  <cols>
    <col min="1" max="1" width="7.109375" style="17" customWidth="1"/>
    <col min="2" max="2" width="23.4414062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8.33203125" style="17" customWidth="1"/>
    <col min="13" max="15" width="9.109375" style="17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6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9"/>
      <c r="N1" s="19"/>
      <c r="O1" s="19"/>
    </row>
    <row r="2" spans="1:16" ht="20.399999999999999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9"/>
      <c r="N2" s="19"/>
      <c r="O2" s="19"/>
    </row>
    <row r="3" spans="1:16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/>
      <c r="N3" s="19"/>
      <c r="O3" s="19"/>
    </row>
    <row r="4" spans="1:16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  <c r="M4" s="19"/>
      <c r="N4" s="19"/>
      <c r="O4" s="19"/>
    </row>
    <row r="5" spans="1:16" ht="17.399999999999999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</row>
    <row r="6" spans="1:16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</row>
    <row r="7" spans="1:16" ht="69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</row>
    <row r="8" spans="1:16" s="2" customFormat="1" ht="15" customHeight="1">
      <c r="A8" s="42">
        <v>1</v>
      </c>
      <c r="B8" s="43" t="s">
        <v>82</v>
      </c>
      <c r="C8" s="44" t="s">
        <v>83</v>
      </c>
      <c r="D8" s="45">
        <v>23</v>
      </c>
      <c r="E8" s="45"/>
      <c r="F8" s="46">
        <f>D8+E8</f>
        <v>23</v>
      </c>
      <c r="G8" s="47" t="str">
        <f>IF(F8&lt;=12.5,"/","")</f>
        <v/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>/</v>
      </c>
      <c r="L8" s="46" t="str">
        <f>IF(F8&gt;=15,"ผ่าน","ไม่ผ่าน")</f>
        <v>ผ่าน</v>
      </c>
      <c r="M8" s="48"/>
      <c r="N8" s="48"/>
      <c r="O8" s="48"/>
      <c r="P8" s="48"/>
    </row>
    <row r="9" spans="1:16" s="2" customFormat="1" ht="15" customHeight="1">
      <c r="A9" s="42">
        <v>2</v>
      </c>
      <c r="B9" s="49" t="s">
        <v>84</v>
      </c>
      <c r="C9" s="50" t="s">
        <v>85</v>
      </c>
      <c r="D9" s="45"/>
      <c r="E9" s="45"/>
      <c r="F9" s="46">
        <f t="shared" ref="F9:F45" si="0">D9+E9</f>
        <v>0</v>
      </c>
      <c r="G9" s="47" t="str">
        <f t="shared" ref="G9:G45" si="1">IF(F9&lt;=12.5,"/","")</f>
        <v>/</v>
      </c>
      <c r="H9" s="47" t="str">
        <f t="shared" ref="H9:H45" si="2">IF(AND(F9&gt;12.5,F9&lt;=14),"/","")</f>
        <v/>
      </c>
      <c r="I9" s="46" t="str">
        <f t="shared" ref="I9:I45" si="3">IF(AND(F9&gt;14,F9&lt;=17),"/","")</f>
        <v/>
      </c>
      <c r="J9" s="46" t="str">
        <f t="shared" ref="J9:J45" si="4">IF(AND(F9&gt;17,F9&lt;=19),"/","")</f>
        <v/>
      </c>
      <c r="K9" s="46" t="str">
        <f t="shared" ref="K9:K45" si="5">IF(AND(F9&gt;19,F9&lt;=25),"/","")</f>
        <v/>
      </c>
      <c r="L9" s="46" t="str">
        <f t="shared" ref="L9:L45" si="6">IF(F9&gt;=15,"ผ่าน","ไม่ผ่าน")</f>
        <v>ไม่ผ่าน</v>
      </c>
      <c r="M9" s="48"/>
      <c r="N9" s="48"/>
      <c r="O9" s="48"/>
      <c r="P9" s="48"/>
    </row>
    <row r="10" spans="1:16" s="2" customFormat="1" ht="15" customHeight="1">
      <c r="A10" s="42">
        <v>3</v>
      </c>
      <c r="B10" s="51" t="s">
        <v>86</v>
      </c>
      <c r="C10" s="52" t="s">
        <v>87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</row>
    <row r="11" spans="1:16" s="2" customFormat="1" ht="15" customHeight="1">
      <c r="A11" s="42">
        <v>4</v>
      </c>
      <c r="B11" s="43" t="s">
        <v>88</v>
      </c>
      <c r="C11" s="44" t="s">
        <v>89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</row>
    <row r="12" spans="1:16" s="2" customFormat="1" ht="15" customHeight="1">
      <c r="A12" s="42">
        <v>5</v>
      </c>
      <c r="B12" s="49" t="s">
        <v>90</v>
      </c>
      <c r="C12" s="50" t="s">
        <v>91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</row>
    <row r="13" spans="1:16" s="2" customFormat="1" ht="15" customHeight="1">
      <c r="A13" s="42">
        <v>6</v>
      </c>
      <c r="B13" s="43" t="s">
        <v>35</v>
      </c>
      <c r="C13" s="44" t="s">
        <v>92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</row>
    <row r="14" spans="1:16" s="2" customFormat="1" ht="15" customHeight="1">
      <c r="A14" s="42">
        <v>7</v>
      </c>
      <c r="B14" s="43" t="s">
        <v>71</v>
      </c>
      <c r="C14" s="44" t="s">
        <v>93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</row>
    <row r="15" spans="1:16" s="2" customFormat="1" ht="15" customHeight="1">
      <c r="A15" s="42">
        <v>8</v>
      </c>
      <c r="B15" s="49" t="s">
        <v>94</v>
      </c>
      <c r="C15" s="50" t="s">
        <v>95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</row>
    <row r="16" spans="1:16" s="2" customFormat="1" ht="15" customHeight="1">
      <c r="A16" s="42">
        <v>9</v>
      </c>
      <c r="B16" s="49" t="s">
        <v>96</v>
      </c>
      <c r="C16" s="50" t="s">
        <v>97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</row>
    <row r="17" spans="1:28" s="2" customFormat="1" ht="15" customHeight="1">
      <c r="A17" s="42">
        <v>10</v>
      </c>
      <c r="B17" s="43" t="s">
        <v>98</v>
      </c>
      <c r="C17" s="44" t="s">
        <v>63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</row>
    <row r="18" spans="1:28" s="2" customFormat="1" ht="15" customHeight="1">
      <c r="A18" s="42">
        <v>11</v>
      </c>
      <c r="B18" s="49" t="s">
        <v>99</v>
      </c>
      <c r="C18" s="50" t="s">
        <v>100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</row>
    <row r="19" spans="1:28" s="2" customFormat="1" ht="15" customHeight="1">
      <c r="A19" s="42">
        <v>12</v>
      </c>
      <c r="B19" s="49" t="s">
        <v>101</v>
      </c>
      <c r="C19" s="50" t="s">
        <v>102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</row>
    <row r="20" spans="1:28" s="2" customFormat="1" ht="14.25" customHeight="1">
      <c r="A20" s="42">
        <v>13</v>
      </c>
      <c r="B20" s="49" t="s">
        <v>103</v>
      </c>
      <c r="C20" s="50" t="s">
        <v>104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49" t="s">
        <v>105</v>
      </c>
      <c r="C21" s="50" t="s">
        <v>106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</row>
    <row r="22" spans="1:28" s="2" customFormat="1" ht="15" customHeight="1">
      <c r="A22" s="42">
        <v>15</v>
      </c>
      <c r="B22" s="49" t="s">
        <v>107</v>
      </c>
      <c r="C22" s="50" t="s">
        <v>108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</row>
    <row r="23" spans="1:28" s="2" customFormat="1" ht="15" customHeight="1">
      <c r="A23" s="42">
        <v>16</v>
      </c>
      <c r="B23" s="43" t="s">
        <v>109</v>
      </c>
      <c r="C23" s="44" t="s">
        <v>110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</row>
    <row r="24" spans="1:28" s="2" customFormat="1" ht="15" customHeight="1">
      <c r="A24" s="42">
        <v>17</v>
      </c>
      <c r="B24" s="43" t="s">
        <v>111</v>
      </c>
      <c r="C24" s="44" t="s">
        <v>112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</row>
    <row r="25" spans="1:28" s="2" customFormat="1" ht="15" customHeight="1">
      <c r="A25" s="42">
        <v>18</v>
      </c>
      <c r="B25" s="49" t="s">
        <v>113</v>
      </c>
      <c r="C25" s="50" t="s">
        <v>100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</row>
    <row r="26" spans="1:28" s="2" customFormat="1" ht="15" customHeight="1">
      <c r="A26" s="42">
        <v>19</v>
      </c>
      <c r="B26" s="49" t="s">
        <v>114</v>
      </c>
      <c r="C26" s="50" t="s">
        <v>115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</row>
    <row r="27" spans="1:28" s="2" customFormat="1" ht="15" customHeight="1">
      <c r="A27" s="42">
        <v>20</v>
      </c>
      <c r="B27" s="49" t="s">
        <v>116</v>
      </c>
      <c r="C27" s="50" t="s">
        <v>117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</row>
    <row r="28" spans="1:28" s="2" customFormat="1" ht="15" customHeight="1">
      <c r="A28" s="42">
        <v>21</v>
      </c>
      <c r="B28" s="43" t="s">
        <v>118</v>
      </c>
      <c r="C28" s="44" t="s">
        <v>119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</row>
    <row r="29" spans="1:28" s="2" customFormat="1" ht="15" customHeight="1">
      <c r="A29" s="42">
        <v>22</v>
      </c>
      <c r="B29" s="49" t="s">
        <v>120</v>
      </c>
      <c r="C29" s="50" t="s">
        <v>59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</row>
    <row r="30" spans="1:28" s="2" customFormat="1" ht="15" customHeight="1">
      <c r="A30" s="42">
        <v>23</v>
      </c>
      <c r="B30" s="49" t="s">
        <v>78</v>
      </c>
      <c r="C30" s="50" t="s">
        <v>121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</row>
    <row r="31" spans="1:28" s="2" customFormat="1" ht="15" customHeight="1">
      <c r="A31" s="42">
        <v>24</v>
      </c>
      <c r="B31" s="43" t="s">
        <v>122</v>
      </c>
      <c r="C31" s="44" t="s">
        <v>123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</row>
    <row r="32" spans="1:28" s="2" customFormat="1" ht="15" customHeight="1">
      <c r="A32" s="42">
        <v>25</v>
      </c>
      <c r="B32" s="49" t="s">
        <v>124</v>
      </c>
      <c r="C32" s="50" t="s">
        <v>125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</row>
    <row r="33" spans="1:16" s="2" customFormat="1" ht="15" customHeight="1">
      <c r="A33" s="42">
        <v>26</v>
      </c>
      <c r="B33" s="49" t="s">
        <v>126</v>
      </c>
      <c r="C33" s="50" t="s">
        <v>64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</row>
    <row r="34" spans="1:16" s="2" customFormat="1" ht="15" customHeight="1">
      <c r="A34" s="42">
        <v>27</v>
      </c>
      <c r="B34" s="43" t="s">
        <v>127</v>
      </c>
      <c r="C34" s="44" t="s">
        <v>128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</row>
    <row r="35" spans="1:16" s="2" customFormat="1" ht="15" customHeight="1">
      <c r="A35" s="42">
        <v>28</v>
      </c>
      <c r="B35" s="43" t="s">
        <v>129</v>
      </c>
      <c r="C35" s="44" t="s">
        <v>130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</row>
    <row r="36" spans="1:16" s="2" customFormat="1" ht="15" customHeight="1">
      <c r="A36" s="42">
        <v>29</v>
      </c>
      <c r="B36" s="43" t="s">
        <v>51</v>
      </c>
      <c r="C36" s="44" t="s">
        <v>131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</row>
    <row r="37" spans="1:16" s="2" customFormat="1" ht="15" customHeight="1">
      <c r="A37" s="42">
        <v>30</v>
      </c>
      <c r="B37" s="49" t="s">
        <v>132</v>
      </c>
      <c r="C37" s="50" t="s">
        <v>133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</row>
    <row r="38" spans="1:16" s="2" customFormat="1" ht="15" customHeight="1">
      <c r="A38" s="42">
        <v>31</v>
      </c>
      <c r="B38" s="49" t="s">
        <v>51</v>
      </c>
      <c r="C38" s="50" t="s">
        <v>134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</row>
    <row r="39" spans="1:16" s="2" customFormat="1" ht="15" customHeight="1">
      <c r="A39" s="42">
        <v>32</v>
      </c>
      <c r="B39" s="49" t="s">
        <v>135</v>
      </c>
      <c r="C39" s="50" t="s">
        <v>136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</row>
    <row r="40" spans="1:16" s="2" customFormat="1" ht="15" customHeight="1">
      <c r="A40" s="42">
        <v>33</v>
      </c>
      <c r="B40" s="49" t="s">
        <v>137</v>
      </c>
      <c r="C40" s="50" t="s">
        <v>138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</row>
    <row r="41" spans="1:16" s="2" customFormat="1" ht="15" customHeight="1">
      <c r="A41" s="42">
        <v>34</v>
      </c>
      <c r="B41" s="49" t="s">
        <v>139</v>
      </c>
      <c r="C41" s="50" t="s">
        <v>140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</row>
    <row r="42" spans="1:16" s="2" customFormat="1" ht="15" customHeight="1">
      <c r="A42" s="42">
        <v>35</v>
      </c>
      <c r="B42" s="49" t="s">
        <v>141</v>
      </c>
      <c r="C42" s="50" t="s">
        <v>142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</row>
    <row r="43" spans="1:16" s="2" customFormat="1" ht="15" customHeight="1">
      <c r="A43" s="42">
        <v>36</v>
      </c>
      <c r="B43" s="49" t="s">
        <v>46</v>
      </c>
      <c r="C43" s="50" t="s">
        <v>27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</row>
    <row r="44" spans="1:16" s="2" customFormat="1" ht="15" customHeight="1">
      <c r="A44" s="42">
        <v>37</v>
      </c>
      <c r="B44" s="49" t="s">
        <v>52</v>
      </c>
      <c r="C44" s="50" t="s">
        <v>143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</row>
    <row r="45" spans="1:16" s="2" customFormat="1" ht="15" customHeight="1">
      <c r="A45" s="42">
        <v>38</v>
      </c>
      <c r="B45" s="49" t="s">
        <v>144</v>
      </c>
      <c r="C45" s="50" t="s">
        <v>145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</row>
    <row r="46" spans="1:16" s="3" customFormat="1" ht="18">
      <c r="A46" s="54"/>
      <c r="B46" s="55" t="s">
        <v>14</v>
      </c>
      <c r="C46" s="55"/>
      <c r="D46" s="56"/>
      <c r="E46" s="56"/>
      <c r="F46" s="57"/>
      <c r="G46" s="57"/>
      <c r="H46" s="47"/>
      <c r="I46" s="47"/>
      <c r="J46" s="58" t="s">
        <v>740</v>
      </c>
      <c r="K46" s="58"/>
      <c r="L46" s="47">
        <f>COUNTIF(L8:L45,"ผ่าน")</f>
        <v>1</v>
      </c>
      <c r="M46" s="59"/>
      <c r="N46" s="59"/>
      <c r="O46" s="59"/>
      <c r="P46" s="59"/>
    </row>
    <row r="47" spans="1:16" s="3" customFormat="1" ht="21">
      <c r="A47" s="60"/>
      <c r="B47" s="61" t="s">
        <v>15</v>
      </c>
      <c r="C47" s="61"/>
      <c r="D47" s="62"/>
      <c r="E47" s="62"/>
      <c r="F47" s="63"/>
      <c r="G47" s="64"/>
      <c r="H47" s="65"/>
      <c r="I47" s="66"/>
      <c r="J47" s="67" t="s">
        <v>741</v>
      </c>
      <c r="K47" s="67"/>
      <c r="L47" s="65">
        <f>COUNTIF(L8:L45,"ไม่ผ่าน")</f>
        <v>37</v>
      </c>
      <c r="M47" s="59"/>
      <c r="N47" s="59"/>
      <c r="O47" s="59"/>
      <c r="P47" s="59"/>
    </row>
    <row r="48" spans="1:16" ht="18">
      <c r="A48" s="6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32"/>
      <c r="N48" s="32"/>
      <c r="O48" s="32"/>
      <c r="P48" s="32"/>
    </row>
    <row r="49" spans="1:16" ht="18">
      <c r="A49" s="68"/>
      <c r="B49" s="69" t="s">
        <v>16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</row>
    <row r="50" spans="1:16" ht="18">
      <c r="A50" s="68"/>
      <c r="B50" s="48"/>
      <c r="C50" s="48"/>
      <c r="D50" s="48"/>
      <c r="E50" s="48"/>
      <c r="F50" s="48" t="s">
        <v>17</v>
      </c>
      <c r="G50" s="48"/>
      <c r="H50" s="48"/>
      <c r="I50" s="48"/>
      <c r="J50" s="48"/>
      <c r="K50" s="48"/>
      <c r="L50" s="48"/>
      <c r="M50" s="32"/>
      <c r="N50" s="32"/>
      <c r="O50" s="32"/>
      <c r="P50" s="32"/>
    </row>
    <row r="51" spans="1:16" ht="18">
      <c r="A51" s="68"/>
      <c r="B51" s="48"/>
      <c r="C51" s="48"/>
      <c r="D51" s="48"/>
      <c r="E51" s="48"/>
      <c r="F51" s="48"/>
      <c r="G51" s="48" t="s">
        <v>18</v>
      </c>
      <c r="H51" s="48"/>
      <c r="I51" s="48"/>
      <c r="J51" s="48"/>
      <c r="K51" s="48"/>
      <c r="L51" s="48"/>
      <c r="M51" s="32"/>
      <c r="N51" s="32"/>
      <c r="O51" s="32"/>
      <c r="P51" s="32"/>
    </row>
    <row r="52" spans="1:16" ht="18">
      <c r="A52" s="68"/>
      <c r="B52" s="48"/>
      <c r="C52" s="48"/>
      <c r="D52" s="48"/>
      <c r="E52" s="48"/>
      <c r="F52" s="48"/>
      <c r="G52" s="48" t="s">
        <v>19</v>
      </c>
      <c r="H52" s="48"/>
      <c r="I52" s="48" t="s">
        <v>20</v>
      </c>
      <c r="J52" s="48"/>
      <c r="K52" s="48"/>
      <c r="L52" s="48"/>
      <c r="M52" s="32"/>
      <c r="N52" s="32"/>
      <c r="O52" s="32"/>
      <c r="P52" s="32"/>
    </row>
    <row r="53" spans="1:16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>
      <c r="A54" s="32"/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>
      <c r="A55" s="32"/>
      <c r="B55" s="71" t="s">
        <v>734</v>
      </c>
      <c r="C55" s="72" t="s">
        <v>735</v>
      </c>
      <c r="D55" s="73"/>
      <c r="E55" s="74" t="s">
        <v>736</v>
      </c>
      <c r="F55" s="75"/>
      <c r="G55" s="74" t="s">
        <v>737</v>
      </c>
      <c r="H55" s="75"/>
      <c r="I55" s="32"/>
      <c r="J55" s="32"/>
      <c r="K55" s="32"/>
      <c r="L55" s="32"/>
      <c r="M55" s="32"/>
      <c r="N55" s="32"/>
      <c r="O55" s="32"/>
      <c r="P55" s="32"/>
    </row>
    <row r="56" spans="1:16" s="17" customFormat="1">
      <c r="A56" s="32"/>
      <c r="B56" s="76"/>
      <c r="C56" s="77" t="s">
        <v>742</v>
      </c>
      <c r="D56" s="78"/>
      <c r="E56" s="79" t="s">
        <v>738</v>
      </c>
      <c r="F56" s="80"/>
      <c r="G56" s="81">
        <f>COUNTIF(K8:K45,"/")</f>
        <v>1</v>
      </c>
      <c r="H56" s="82"/>
      <c r="I56" s="32"/>
      <c r="J56" s="32"/>
      <c r="K56" s="32"/>
      <c r="L56" s="32"/>
      <c r="M56" s="32"/>
      <c r="N56" s="32"/>
      <c r="O56" s="32"/>
      <c r="P56" s="32"/>
    </row>
    <row r="57" spans="1:16">
      <c r="A57" s="32"/>
      <c r="B57" s="76"/>
      <c r="C57" s="77" t="s">
        <v>745</v>
      </c>
      <c r="D57" s="78"/>
      <c r="E57" s="79" t="s">
        <v>746</v>
      </c>
      <c r="F57" s="80"/>
      <c r="G57" s="81">
        <f>COUNTIF(J8:J45,"/")</f>
        <v>0</v>
      </c>
      <c r="H57" s="82"/>
      <c r="I57" s="32"/>
      <c r="J57" s="32"/>
      <c r="K57" s="32"/>
      <c r="L57" s="32"/>
      <c r="M57" s="32"/>
      <c r="N57" s="32"/>
      <c r="O57" s="32"/>
      <c r="P57" s="32"/>
    </row>
    <row r="58" spans="1:16">
      <c r="A58" s="32"/>
      <c r="B58" s="76"/>
      <c r="C58" s="77" t="s">
        <v>747</v>
      </c>
      <c r="D58" s="78"/>
      <c r="E58" s="79" t="s">
        <v>739</v>
      </c>
      <c r="F58" s="80"/>
      <c r="G58" s="81">
        <f>COUNTIF(I8:I45,"/")</f>
        <v>0</v>
      </c>
      <c r="H58" s="82"/>
      <c r="I58" s="32"/>
      <c r="J58" s="32"/>
      <c r="K58" s="32"/>
      <c r="L58" s="32"/>
      <c r="M58" s="32"/>
      <c r="N58" s="32"/>
      <c r="O58" s="32"/>
      <c r="P58" s="32"/>
    </row>
    <row r="59" spans="1:16">
      <c r="A59" s="32"/>
      <c r="B59" s="76"/>
      <c r="C59" s="77" t="s">
        <v>744</v>
      </c>
      <c r="D59" s="78"/>
      <c r="E59" s="79" t="s">
        <v>740</v>
      </c>
      <c r="F59" s="80"/>
      <c r="G59" s="81">
        <f>COUNTIF(H8:H45,"/")</f>
        <v>0</v>
      </c>
      <c r="H59" s="82"/>
      <c r="I59" s="32"/>
      <c r="J59" s="32"/>
      <c r="K59" s="32"/>
      <c r="L59" s="32"/>
      <c r="M59" s="32"/>
      <c r="N59" s="32"/>
      <c r="O59" s="32"/>
      <c r="P59" s="32"/>
    </row>
    <row r="60" spans="1:16">
      <c r="A60" s="32"/>
      <c r="B60" s="83"/>
      <c r="C60" s="77" t="s">
        <v>743</v>
      </c>
      <c r="D60" s="78"/>
      <c r="E60" s="79" t="s">
        <v>741</v>
      </c>
      <c r="F60" s="80"/>
      <c r="G60" s="81">
        <f>COUNTIF(G8:G45,"/")</f>
        <v>37</v>
      </c>
      <c r="H60" s="82"/>
      <c r="I60" s="32"/>
      <c r="J60" s="32"/>
      <c r="K60" s="32"/>
      <c r="L60" s="32"/>
      <c r="M60" s="32"/>
      <c r="N60" s="32"/>
      <c r="O60" s="32"/>
      <c r="P60" s="32"/>
    </row>
    <row r="61" spans="1:16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</sheetData>
  <mergeCells count="38">
    <mergeCell ref="B55:B60"/>
    <mergeCell ref="C60:D60"/>
    <mergeCell ref="C58:D58"/>
    <mergeCell ref="C59:D59"/>
    <mergeCell ref="E59:F59"/>
    <mergeCell ref="E60:F60"/>
    <mergeCell ref="C55:D55"/>
    <mergeCell ref="C56:D56"/>
    <mergeCell ref="C57:D57"/>
    <mergeCell ref="E55:F55"/>
    <mergeCell ref="E56:F56"/>
    <mergeCell ref="E57:F57"/>
    <mergeCell ref="G60:H60"/>
    <mergeCell ref="B46:C4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E58:F58"/>
    <mergeCell ref="B47:C47"/>
    <mergeCell ref="G6:G7"/>
    <mergeCell ref="H6:H7"/>
    <mergeCell ref="I6:K6"/>
    <mergeCell ref="G58:H58"/>
    <mergeCell ref="G59:H59"/>
    <mergeCell ref="J46:K46"/>
    <mergeCell ref="J47:K47"/>
    <mergeCell ref="G56:H56"/>
    <mergeCell ref="G57:H57"/>
    <mergeCell ref="G55:H55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81"/>
  <sheetViews>
    <sheetView zoomScale="30" zoomScaleNormal="30" zoomScalePageLayoutView="110" workbookViewId="0">
      <selection activeCell="R4" sqref="A4:R81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7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8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8" ht="20.399999999999999">
      <c r="A2" s="21" t="s">
        <v>653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8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7"/>
      <c r="N3" s="7"/>
      <c r="O3" s="7"/>
    </row>
    <row r="4" spans="1:18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  <c r="P4" s="32"/>
      <c r="Q4" s="32"/>
      <c r="R4" s="32"/>
    </row>
    <row r="5" spans="1:18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  <c r="R5" s="32"/>
    </row>
    <row r="6" spans="1:18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  <c r="R6" s="32"/>
    </row>
    <row r="7" spans="1:18" ht="66.599999999999994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  <c r="R7" s="32"/>
    </row>
    <row r="8" spans="1:18" s="2" customFormat="1" ht="15" customHeight="1">
      <c r="A8" s="42">
        <v>1</v>
      </c>
      <c r="B8" s="119" t="s">
        <v>65</v>
      </c>
      <c r="C8" s="92" t="s">
        <v>66</v>
      </c>
      <c r="D8" s="45">
        <v>25</v>
      </c>
      <c r="E8" s="45"/>
      <c r="F8" s="46">
        <f>D8+E8</f>
        <v>25</v>
      </c>
      <c r="G8" s="47" t="str">
        <f>IF(F8&lt;=12.5,"/","")</f>
        <v/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>/</v>
      </c>
      <c r="L8" s="46" t="str">
        <f>IF(F8&gt;=15,"ผ่าน","ไม่ผ่าน")</f>
        <v>ผ่าน</v>
      </c>
      <c r="M8" s="48"/>
      <c r="N8" s="48"/>
      <c r="O8" s="48"/>
      <c r="P8" s="48"/>
      <c r="Q8" s="48"/>
      <c r="R8" s="48"/>
    </row>
    <row r="9" spans="1:18" s="2" customFormat="1" ht="15" customHeight="1">
      <c r="A9" s="42">
        <v>2</v>
      </c>
      <c r="B9" s="119" t="s">
        <v>654</v>
      </c>
      <c r="C9" s="92" t="s">
        <v>655</v>
      </c>
      <c r="D9" s="45"/>
      <c r="E9" s="45"/>
      <c r="F9" s="46">
        <f t="shared" ref="F9:F37" si="0">D9+E9</f>
        <v>0</v>
      </c>
      <c r="G9" s="47" t="str">
        <f t="shared" ref="G9:G37" si="1">IF(F9&lt;=12.5,"/","")</f>
        <v>/</v>
      </c>
      <c r="H9" s="47" t="str">
        <f t="shared" ref="H9:H37" si="2">IF(AND(F9&gt;12.5,F9&lt;=14),"/","")</f>
        <v/>
      </c>
      <c r="I9" s="46" t="str">
        <f t="shared" ref="I9:I37" si="3">IF(AND(F9&gt;14,F9&lt;=17),"/","")</f>
        <v/>
      </c>
      <c r="J9" s="46" t="str">
        <f t="shared" ref="J9:J37" si="4">IF(AND(F9&gt;17,F9&lt;=19),"/","")</f>
        <v/>
      </c>
      <c r="K9" s="46" t="str">
        <f t="shared" ref="K9:K37" si="5">IF(AND(F9&gt;19,F9&lt;=25),"/","")</f>
        <v/>
      </c>
      <c r="L9" s="46" t="str">
        <f t="shared" ref="L9:L37" si="6">IF(F9&gt;=15,"ผ่าน","ไม่ผ่าน")</f>
        <v>ไม่ผ่าน</v>
      </c>
      <c r="M9" s="48"/>
      <c r="N9" s="48"/>
      <c r="O9" s="48"/>
      <c r="P9" s="48"/>
      <c r="Q9" s="48"/>
      <c r="R9" s="48"/>
    </row>
    <row r="10" spans="1:18" s="2" customFormat="1" ht="15" customHeight="1">
      <c r="A10" s="42">
        <v>3</v>
      </c>
      <c r="B10" s="119" t="s">
        <v>656</v>
      </c>
      <c r="C10" s="92" t="s">
        <v>657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</row>
    <row r="11" spans="1:18" s="2" customFormat="1" ht="15" customHeight="1">
      <c r="A11" s="42">
        <v>4</v>
      </c>
      <c r="B11" s="106" t="s">
        <v>658</v>
      </c>
      <c r="C11" s="107" t="s">
        <v>659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</row>
    <row r="12" spans="1:18" s="2" customFormat="1" ht="15" customHeight="1">
      <c r="A12" s="42">
        <v>5</v>
      </c>
      <c r="B12" s="119" t="s">
        <v>660</v>
      </c>
      <c r="C12" s="92" t="s">
        <v>661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</row>
    <row r="13" spans="1:18" s="2" customFormat="1" ht="15" customHeight="1">
      <c r="A13" s="42">
        <v>6</v>
      </c>
      <c r="B13" s="106" t="s">
        <v>662</v>
      </c>
      <c r="C13" s="107" t="s">
        <v>663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</row>
    <row r="14" spans="1:18" s="2" customFormat="1" ht="15" customHeight="1">
      <c r="A14" s="42">
        <v>7</v>
      </c>
      <c r="B14" s="119" t="s">
        <v>223</v>
      </c>
      <c r="C14" s="92" t="s">
        <v>68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</row>
    <row r="15" spans="1:18" s="2" customFormat="1" ht="15" customHeight="1">
      <c r="A15" s="42">
        <v>8</v>
      </c>
      <c r="B15" s="106" t="s">
        <v>664</v>
      </c>
      <c r="C15" s="107" t="s">
        <v>665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</row>
    <row r="16" spans="1:18" s="2" customFormat="1" ht="15" customHeight="1">
      <c r="A16" s="42">
        <v>9</v>
      </c>
      <c r="B16" s="106" t="s">
        <v>47</v>
      </c>
      <c r="C16" s="107" t="s">
        <v>666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</row>
    <row r="17" spans="1:28" s="2" customFormat="1" ht="15" customHeight="1">
      <c r="A17" s="42">
        <v>10</v>
      </c>
      <c r="B17" s="106" t="s">
        <v>667</v>
      </c>
      <c r="C17" s="107" t="s">
        <v>668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</row>
    <row r="18" spans="1:28" s="2" customFormat="1" ht="15" customHeight="1">
      <c r="A18" s="42">
        <v>11</v>
      </c>
      <c r="B18" s="91" t="s">
        <v>669</v>
      </c>
      <c r="C18" s="92" t="s">
        <v>670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</row>
    <row r="19" spans="1:28" s="2" customFormat="1" ht="15" customHeight="1">
      <c r="A19" s="42">
        <v>12</v>
      </c>
      <c r="B19" s="112" t="s">
        <v>671</v>
      </c>
      <c r="C19" s="115" t="s">
        <v>672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</row>
    <row r="20" spans="1:28" s="2" customFormat="1" ht="14.25" customHeight="1">
      <c r="A20" s="42">
        <v>13</v>
      </c>
      <c r="B20" s="106" t="s">
        <v>673</v>
      </c>
      <c r="C20" s="107" t="s">
        <v>674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106" t="s">
        <v>675</v>
      </c>
      <c r="C21" s="107" t="s">
        <v>676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</row>
    <row r="22" spans="1:28" s="2" customFormat="1" ht="15" customHeight="1">
      <c r="A22" s="42">
        <v>15</v>
      </c>
      <c r="B22" s="119" t="s">
        <v>35</v>
      </c>
      <c r="C22" s="92" t="s">
        <v>30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</row>
    <row r="23" spans="1:28" s="2" customFormat="1" ht="15" customHeight="1">
      <c r="A23" s="42">
        <v>16</v>
      </c>
      <c r="B23" s="106" t="s">
        <v>72</v>
      </c>
      <c r="C23" s="107" t="s">
        <v>73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</row>
    <row r="24" spans="1:28" s="2" customFormat="1" ht="15" customHeight="1">
      <c r="A24" s="42">
        <v>17</v>
      </c>
      <c r="B24" s="112" t="s">
        <v>677</v>
      </c>
      <c r="C24" s="113" t="s">
        <v>678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</row>
    <row r="25" spans="1:28" s="2" customFormat="1" ht="15" customHeight="1">
      <c r="A25" s="42">
        <v>18</v>
      </c>
      <c r="B25" s="106" t="s">
        <v>679</v>
      </c>
      <c r="C25" s="107" t="s">
        <v>680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</row>
    <row r="26" spans="1:28" s="2" customFormat="1" ht="15" customHeight="1">
      <c r="A26" s="42">
        <v>19</v>
      </c>
      <c r="B26" s="106" t="s">
        <v>681</v>
      </c>
      <c r="C26" s="107" t="s">
        <v>682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</row>
    <row r="27" spans="1:28" s="2" customFormat="1" ht="15" customHeight="1">
      <c r="A27" s="42">
        <v>20</v>
      </c>
      <c r="B27" s="119" t="s">
        <v>57</v>
      </c>
      <c r="C27" s="92" t="s">
        <v>58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</row>
    <row r="28" spans="1:28" s="2" customFormat="1" ht="15" customHeight="1">
      <c r="A28" s="42">
        <v>21</v>
      </c>
      <c r="B28" s="106" t="s">
        <v>683</v>
      </c>
      <c r="C28" s="107" t="s">
        <v>684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</row>
    <row r="29" spans="1:28" s="2" customFormat="1" ht="15" customHeight="1">
      <c r="A29" s="42">
        <v>22</v>
      </c>
      <c r="B29" s="106" t="s">
        <v>685</v>
      </c>
      <c r="C29" s="107" t="s">
        <v>686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</row>
    <row r="30" spans="1:28" s="2" customFormat="1" ht="15" customHeight="1">
      <c r="A30" s="42">
        <v>23</v>
      </c>
      <c r="B30" s="91" t="s">
        <v>105</v>
      </c>
      <c r="C30" s="92" t="s">
        <v>687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</row>
    <row r="31" spans="1:28" s="2" customFormat="1" ht="15" customHeight="1">
      <c r="A31" s="42">
        <v>24</v>
      </c>
      <c r="B31" s="106" t="s">
        <v>688</v>
      </c>
      <c r="C31" s="107" t="s">
        <v>689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</row>
    <row r="32" spans="1:28" s="2" customFormat="1" ht="15" customHeight="1">
      <c r="A32" s="42">
        <v>25</v>
      </c>
      <c r="B32" s="106" t="s">
        <v>690</v>
      </c>
      <c r="C32" s="107" t="s">
        <v>691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</row>
    <row r="33" spans="1:18" s="2" customFormat="1" ht="15" customHeight="1">
      <c r="A33" s="42">
        <v>26</v>
      </c>
      <c r="B33" s="51" t="s">
        <v>692</v>
      </c>
      <c r="C33" s="52" t="s">
        <v>693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</row>
    <row r="34" spans="1:18" s="2" customFormat="1" ht="15" customHeight="1">
      <c r="A34" s="42">
        <v>27</v>
      </c>
      <c r="B34" s="51" t="s">
        <v>694</v>
      </c>
      <c r="C34" s="52" t="s">
        <v>695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</row>
    <row r="35" spans="1:18" s="2" customFormat="1" ht="15" customHeight="1">
      <c r="A35" s="42">
        <v>28</v>
      </c>
      <c r="B35" s="49" t="s">
        <v>696</v>
      </c>
      <c r="C35" s="50" t="s">
        <v>697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</row>
    <row r="36" spans="1:18" s="2" customFormat="1" ht="15" customHeight="1">
      <c r="A36" s="42">
        <v>29</v>
      </c>
      <c r="B36" s="106" t="s">
        <v>440</v>
      </c>
      <c r="C36" s="107" t="s">
        <v>698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</row>
    <row r="37" spans="1:18" s="2" customFormat="1" ht="15" customHeight="1">
      <c r="A37" s="42">
        <v>30</v>
      </c>
      <c r="B37" s="106" t="s">
        <v>699</v>
      </c>
      <c r="C37" s="107" t="s">
        <v>700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</row>
    <row r="38" spans="1:18" s="3" customFormat="1" ht="18">
      <c r="A38" s="54"/>
      <c r="B38" s="55" t="s">
        <v>14</v>
      </c>
      <c r="C38" s="55"/>
      <c r="D38" s="56"/>
      <c r="E38" s="56"/>
      <c r="F38" s="57"/>
      <c r="G38" s="57"/>
      <c r="H38" s="47"/>
      <c r="I38" s="58" t="s">
        <v>740</v>
      </c>
      <c r="J38" s="58"/>
      <c r="K38" s="93">
        <f>COUNTIF(L8:L37,"ผ่าน")</f>
        <v>1</v>
      </c>
      <c r="L38" s="94"/>
      <c r="M38" s="59"/>
      <c r="N38" s="59"/>
      <c r="O38" s="59"/>
      <c r="P38" s="59"/>
      <c r="Q38" s="59"/>
      <c r="R38" s="59"/>
    </row>
    <row r="39" spans="1:18" s="3" customFormat="1" ht="21">
      <c r="A39" s="60"/>
      <c r="B39" s="61" t="s">
        <v>15</v>
      </c>
      <c r="C39" s="61"/>
      <c r="D39" s="62"/>
      <c r="E39" s="62"/>
      <c r="F39" s="63"/>
      <c r="G39" s="64"/>
      <c r="H39" s="65"/>
      <c r="I39" s="67" t="s">
        <v>741</v>
      </c>
      <c r="J39" s="67"/>
      <c r="K39" s="95">
        <f>COUNTIF(L8:L37,"ไม่ผ่าน")</f>
        <v>29</v>
      </c>
      <c r="L39" s="96"/>
      <c r="M39" s="59"/>
      <c r="N39" s="59"/>
      <c r="O39" s="59"/>
      <c r="P39" s="59"/>
      <c r="Q39" s="59"/>
      <c r="R39" s="59"/>
    </row>
    <row r="40" spans="1:18" ht="18">
      <c r="A40" s="6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32"/>
      <c r="N40" s="32"/>
      <c r="O40" s="32"/>
      <c r="P40" s="32"/>
      <c r="Q40" s="32"/>
      <c r="R40" s="32"/>
    </row>
    <row r="41" spans="1:18" ht="18">
      <c r="A41" s="68"/>
      <c r="B41" s="69" t="s">
        <v>16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32"/>
      <c r="N41" s="32"/>
      <c r="O41" s="32"/>
      <c r="P41" s="32"/>
      <c r="Q41" s="32"/>
      <c r="R41" s="32"/>
    </row>
    <row r="42" spans="1:18" ht="18">
      <c r="A42" s="68"/>
      <c r="B42" s="48"/>
      <c r="C42" s="48"/>
      <c r="D42" s="48"/>
      <c r="E42" s="48"/>
      <c r="F42" s="48" t="s">
        <v>17</v>
      </c>
      <c r="G42" s="48"/>
      <c r="H42" s="48"/>
      <c r="I42" s="48"/>
      <c r="J42" s="48"/>
      <c r="K42" s="48"/>
      <c r="L42" s="48"/>
      <c r="M42" s="32"/>
      <c r="N42" s="32"/>
      <c r="O42" s="32"/>
      <c r="P42" s="32"/>
      <c r="Q42" s="32"/>
      <c r="R42" s="32"/>
    </row>
    <row r="43" spans="1:18" ht="18">
      <c r="A43" s="68"/>
      <c r="B43" s="48"/>
      <c r="C43" s="48"/>
      <c r="D43" s="48"/>
      <c r="E43" s="48"/>
      <c r="F43" s="48"/>
      <c r="G43" s="48" t="s">
        <v>18</v>
      </c>
      <c r="H43" s="48"/>
      <c r="I43" s="48"/>
      <c r="J43" s="48"/>
      <c r="K43" s="48"/>
      <c r="L43" s="48"/>
      <c r="M43" s="32"/>
      <c r="N43" s="32"/>
      <c r="O43" s="32"/>
      <c r="P43" s="32"/>
      <c r="Q43" s="32"/>
      <c r="R43" s="32"/>
    </row>
    <row r="44" spans="1:18" ht="18">
      <c r="A44" s="68"/>
      <c r="B44" s="48"/>
      <c r="C44" s="48"/>
      <c r="D44" s="48"/>
      <c r="E44" s="48"/>
      <c r="F44" s="48"/>
      <c r="G44" s="48" t="s">
        <v>19</v>
      </c>
      <c r="H44" s="48"/>
      <c r="I44" s="48" t="s">
        <v>20</v>
      </c>
      <c r="J44" s="48"/>
      <c r="K44" s="48"/>
      <c r="L44" s="48"/>
      <c r="M44" s="32"/>
      <c r="N44" s="32"/>
      <c r="O44" s="32"/>
      <c r="P44" s="32"/>
      <c r="Q44" s="32"/>
      <c r="R44" s="32"/>
    </row>
    <row r="45" spans="1:18">
      <c r="A45" s="32"/>
      <c r="B45" s="70"/>
      <c r="C45" s="70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>
      <c r="A46" s="32"/>
      <c r="B46" s="71" t="s">
        <v>734</v>
      </c>
      <c r="C46" s="72" t="s">
        <v>735</v>
      </c>
      <c r="D46" s="73"/>
      <c r="E46" s="74" t="s">
        <v>736</v>
      </c>
      <c r="F46" s="75"/>
      <c r="G46" s="74" t="s">
        <v>737</v>
      </c>
      <c r="H46" s="75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>
      <c r="A47" s="32"/>
      <c r="B47" s="76"/>
      <c r="C47" s="77" t="s">
        <v>742</v>
      </c>
      <c r="D47" s="78"/>
      <c r="E47" s="79" t="s">
        <v>738</v>
      </c>
      <c r="F47" s="80"/>
      <c r="G47" s="81">
        <f>COUNTIF(K8:K37,"/")</f>
        <v>1</v>
      </c>
      <c r="H47" s="8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>
      <c r="A48" s="32"/>
      <c r="B48" s="76"/>
      <c r="C48" s="77" t="s">
        <v>745</v>
      </c>
      <c r="D48" s="78"/>
      <c r="E48" s="79" t="s">
        <v>746</v>
      </c>
      <c r="F48" s="80"/>
      <c r="G48" s="81">
        <f>COUNTIF(J8:J37,"/")</f>
        <v>0</v>
      </c>
      <c r="H48" s="82"/>
      <c r="I48" s="32"/>
      <c r="J48" s="32"/>
      <c r="K48" s="32"/>
      <c r="L48" s="32"/>
      <c r="M48" s="32"/>
      <c r="N48" s="32"/>
      <c r="O48" s="32"/>
      <c r="P48" s="32"/>
      <c r="Q48" s="32"/>
      <c r="R48" s="32"/>
    </row>
    <row r="49" spans="1:18">
      <c r="A49" s="32"/>
      <c r="B49" s="76"/>
      <c r="C49" s="77" t="s">
        <v>747</v>
      </c>
      <c r="D49" s="78"/>
      <c r="E49" s="79" t="s">
        <v>739</v>
      </c>
      <c r="F49" s="80"/>
      <c r="G49" s="81">
        <f>COUNTIF(I8:I37,"/")</f>
        <v>0</v>
      </c>
      <c r="H49" s="8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>
      <c r="A50" s="32"/>
      <c r="B50" s="76"/>
      <c r="C50" s="77" t="s">
        <v>744</v>
      </c>
      <c r="D50" s="78"/>
      <c r="E50" s="79" t="s">
        <v>740</v>
      </c>
      <c r="F50" s="80"/>
      <c r="G50" s="81">
        <f>COUNTIF(H8:H37,"/")</f>
        <v>0</v>
      </c>
      <c r="H50" s="8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>
      <c r="A51" s="32"/>
      <c r="B51" s="83"/>
      <c r="C51" s="77" t="s">
        <v>743</v>
      </c>
      <c r="D51" s="78"/>
      <c r="E51" s="79" t="s">
        <v>741</v>
      </c>
      <c r="F51" s="80"/>
      <c r="G51" s="81">
        <f>COUNTIF(G8:G37,"/")</f>
        <v>29</v>
      </c>
      <c r="H51" s="8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>
      <c r="A52" s="32"/>
      <c r="B52" s="70"/>
      <c r="C52" s="70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>
      <c r="A54" s="32"/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>
      <c r="A55" s="32"/>
      <c r="B55" s="70"/>
      <c r="C55" s="7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1:18">
      <c r="A56" s="32"/>
      <c r="B56" s="70"/>
      <c r="C56" s="7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>
      <c r="A57" s="32"/>
      <c r="B57" s="70"/>
      <c r="C57" s="7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>
      <c r="A58" s="32"/>
      <c r="B58" s="70"/>
      <c r="C58" s="7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>
      <c r="A59" s="32"/>
      <c r="B59" s="70"/>
      <c r="C59" s="70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18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</row>
    <row r="63" spans="1:18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  <row r="65" spans="1:18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8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 spans="1:18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1:18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spans="1:18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 spans="1:18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spans="1:18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</row>
    <row r="74" spans="1:18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</row>
    <row r="75" spans="1:18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spans="1:18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1:18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 spans="1:18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</row>
    <row r="79" spans="1:18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</row>
    <row r="80" spans="1:18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</row>
  </sheetData>
  <mergeCells count="40">
    <mergeCell ref="C51:D51"/>
    <mergeCell ref="E51:F51"/>
    <mergeCell ref="G51:H51"/>
    <mergeCell ref="G48:H48"/>
    <mergeCell ref="C49:D49"/>
    <mergeCell ref="E49:F49"/>
    <mergeCell ref="G49:H49"/>
    <mergeCell ref="C50:D50"/>
    <mergeCell ref="E50:F50"/>
    <mergeCell ref="G50:H5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B46:B51"/>
    <mergeCell ref="I6:K6"/>
    <mergeCell ref="B38:C38"/>
    <mergeCell ref="I38:J38"/>
    <mergeCell ref="I39:J39"/>
    <mergeCell ref="K38:L38"/>
    <mergeCell ref="K39:L39"/>
    <mergeCell ref="B39:C39"/>
    <mergeCell ref="C46:D46"/>
    <mergeCell ref="E46:F46"/>
    <mergeCell ref="G46:H46"/>
    <mergeCell ref="C47:D47"/>
    <mergeCell ref="E47:F47"/>
    <mergeCell ref="G47:H47"/>
    <mergeCell ref="C48:D48"/>
    <mergeCell ref="E48:F48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9"/>
  <sheetViews>
    <sheetView tabSelected="1" zoomScale="42" zoomScaleNormal="42" zoomScalePageLayoutView="110" workbookViewId="0">
      <selection activeCell="O4" sqref="B4:O59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5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5" ht="20.399999999999999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5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7"/>
      <c r="N3" s="7"/>
      <c r="O3" s="7"/>
    </row>
    <row r="4" spans="1:15" ht="20.399999999999999">
      <c r="A4" s="8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</row>
    <row r="5" spans="1:15" ht="17.399999999999999" customHeight="1">
      <c r="A5" s="22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</row>
    <row r="6" spans="1:15" ht="17.399999999999999">
      <c r="A6" s="2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</row>
    <row r="7" spans="1:15" ht="65.400000000000006">
      <c r="A7" s="24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</row>
    <row r="8" spans="1:15" s="2" customFormat="1" ht="15" customHeight="1">
      <c r="A8" s="13">
        <v>1</v>
      </c>
      <c r="B8" s="51" t="s">
        <v>701</v>
      </c>
      <c r="C8" s="52" t="s">
        <v>702</v>
      </c>
      <c r="D8" s="45">
        <v>15</v>
      </c>
      <c r="E8" s="45"/>
      <c r="F8" s="46">
        <f>D8+E8</f>
        <v>15</v>
      </c>
      <c r="G8" s="47" t="str">
        <f>IF(F8&lt;=12.5,"/","")</f>
        <v/>
      </c>
      <c r="H8" s="47" t="str">
        <f>IF(AND(F8&gt;12.5,F8&lt;=14),"/","")</f>
        <v/>
      </c>
      <c r="I8" s="46" t="str">
        <f>IF(AND(F8&gt;14,F8&lt;=17),"/","")</f>
        <v>/</v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ผ่าน</v>
      </c>
      <c r="M8" s="48"/>
      <c r="N8" s="48"/>
      <c r="O8" s="48"/>
    </row>
    <row r="9" spans="1:15" s="2" customFormat="1" ht="15" customHeight="1">
      <c r="A9" s="13">
        <v>2</v>
      </c>
      <c r="B9" s="51" t="s">
        <v>26</v>
      </c>
      <c r="C9" s="52" t="s">
        <v>180</v>
      </c>
      <c r="D9" s="45">
        <v>23</v>
      </c>
      <c r="E9" s="45"/>
      <c r="F9" s="46">
        <f t="shared" ref="F9:F27" si="0">D9+E9</f>
        <v>23</v>
      </c>
      <c r="G9" s="47" t="str">
        <f t="shared" ref="G9:G27" si="1">IF(F9&lt;=12.5,"/","")</f>
        <v/>
      </c>
      <c r="H9" s="47" t="str">
        <f t="shared" ref="H9:H27" si="2">IF(AND(F9&gt;12.5,F9&lt;=14),"/","")</f>
        <v/>
      </c>
      <c r="I9" s="46" t="str">
        <f t="shared" ref="I9:I27" si="3">IF(AND(F9&gt;14,F9&lt;=17),"/","")</f>
        <v/>
      </c>
      <c r="J9" s="46" t="str">
        <f t="shared" ref="J9:J27" si="4">IF(AND(F9&gt;17,F9&lt;=19),"/","")</f>
        <v/>
      </c>
      <c r="K9" s="46" t="str">
        <f t="shared" ref="K9:K27" si="5">IF(AND(F9&gt;19,F9&lt;=25),"/","")</f>
        <v>/</v>
      </c>
      <c r="L9" s="46" t="str">
        <f t="shared" ref="L9:L27" si="6">IF(F9&gt;=15,"ผ่าน","ไม่ผ่าน")</f>
        <v>ผ่าน</v>
      </c>
      <c r="M9" s="48"/>
      <c r="N9" s="48"/>
      <c r="O9" s="48"/>
    </row>
    <row r="10" spans="1:15" s="2" customFormat="1" ht="15" customHeight="1">
      <c r="A10" s="13">
        <v>3</v>
      </c>
      <c r="B10" s="51" t="s">
        <v>703</v>
      </c>
      <c r="C10" s="52" t="s">
        <v>704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</row>
    <row r="11" spans="1:15" s="2" customFormat="1" ht="15" customHeight="1">
      <c r="A11" s="13">
        <v>4</v>
      </c>
      <c r="B11" s="51" t="s">
        <v>705</v>
      </c>
      <c r="C11" s="52" t="s">
        <v>49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</row>
    <row r="12" spans="1:15" s="2" customFormat="1" ht="15" customHeight="1">
      <c r="A12" s="13">
        <v>5</v>
      </c>
      <c r="B12" s="120" t="s">
        <v>38</v>
      </c>
      <c r="C12" s="121" t="s">
        <v>706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</row>
    <row r="13" spans="1:15" s="2" customFormat="1" ht="15" customHeight="1">
      <c r="A13" s="13">
        <v>6</v>
      </c>
      <c r="B13" s="51" t="s">
        <v>707</v>
      </c>
      <c r="C13" s="52" t="s">
        <v>708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</row>
    <row r="14" spans="1:15" s="2" customFormat="1" ht="15" customHeight="1">
      <c r="A14" s="13">
        <v>7</v>
      </c>
      <c r="B14" s="51" t="s">
        <v>709</v>
      </c>
      <c r="C14" s="52" t="s">
        <v>710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</row>
    <row r="15" spans="1:15" s="2" customFormat="1" ht="15" customHeight="1">
      <c r="A15" s="13">
        <v>8</v>
      </c>
      <c r="B15" s="120" t="s">
        <v>711</v>
      </c>
      <c r="C15" s="121" t="s">
        <v>712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</row>
    <row r="16" spans="1:15" s="2" customFormat="1" ht="15" customHeight="1">
      <c r="A16" s="13">
        <v>9</v>
      </c>
      <c r="B16" s="122" t="s">
        <v>713</v>
      </c>
      <c r="C16" s="123" t="s">
        <v>714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</row>
    <row r="17" spans="1:28" s="2" customFormat="1" ht="15" customHeight="1">
      <c r="A17" s="13">
        <v>10</v>
      </c>
      <c r="B17" s="120" t="s">
        <v>715</v>
      </c>
      <c r="C17" s="121" t="s">
        <v>716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</row>
    <row r="18" spans="1:28" s="2" customFormat="1" ht="15" customHeight="1">
      <c r="A18" s="20">
        <v>11</v>
      </c>
      <c r="B18" s="124" t="s">
        <v>70</v>
      </c>
      <c r="C18" s="125" t="s">
        <v>717</v>
      </c>
      <c r="D18" s="126"/>
      <c r="E18" s="126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</row>
    <row r="19" spans="1:28" s="2" customFormat="1" ht="15" customHeight="1">
      <c r="A19" s="13">
        <v>12</v>
      </c>
      <c r="B19" s="122" t="s">
        <v>718</v>
      </c>
      <c r="C19" s="123" t="s">
        <v>719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</row>
    <row r="20" spans="1:28" s="2" customFormat="1" ht="14.25" customHeight="1">
      <c r="A20" s="13">
        <v>13</v>
      </c>
      <c r="B20" s="122" t="s">
        <v>720</v>
      </c>
      <c r="C20" s="123" t="s">
        <v>237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13">
        <v>14</v>
      </c>
      <c r="B21" s="120" t="s">
        <v>721</v>
      </c>
      <c r="C21" s="121" t="s">
        <v>722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</row>
    <row r="22" spans="1:28" s="2" customFormat="1" ht="15" customHeight="1">
      <c r="A22" s="13">
        <v>15</v>
      </c>
      <c r="B22" s="120" t="s">
        <v>723</v>
      </c>
      <c r="C22" s="121" t="s">
        <v>724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</row>
    <row r="23" spans="1:28" s="2" customFormat="1" ht="15" customHeight="1">
      <c r="A23" s="13">
        <v>16</v>
      </c>
      <c r="B23" s="122" t="s">
        <v>696</v>
      </c>
      <c r="C23" s="123" t="s">
        <v>725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</row>
    <row r="24" spans="1:28" s="2" customFormat="1" ht="15" customHeight="1">
      <c r="A24" s="13">
        <v>17</v>
      </c>
      <c r="B24" s="120" t="s">
        <v>726</v>
      </c>
      <c r="C24" s="121" t="s">
        <v>727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</row>
    <row r="25" spans="1:28" s="2" customFormat="1" ht="15" customHeight="1">
      <c r="A25" s="13">
        <v>18</v>
      </c>
      <c r="B25" s="120" t="s">
        <v>728</v>
      </c>
      <c r="C25" s="121" t="s">
        <v>729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</row>
    <row r="26" spans="1:28" s="2" customFormat="1" ht="15" customHeight="1">
      <c r="A26" s="13">
        <v>19</v>
      </c>
      <c r="B26" s="120" t="s">
        <v>730</v>
      </c>
      <c r="C26" s="121" t="s">
        <v>731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</row>
    <row r="27" spans="1:28" s="2" customFormat="1" ht="15" customHeight="1">
      <c r="A27" s="13">
        <v>20</v>
      </c>
      <c r="B27" s="120" t="s">
        <v>732</v>
      </c>
      <c r="C27" s="121" t="s">
        <v>733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</row>
    <row r="28" spans="1:28" s="3" customFormat="1" ht="18">
      <c r="A28" s="14"/>
      <c r="B28" s="55" t="s">
        <v>14</v>
      </c>
      <c r="C28" s="55"/>
      <c r="D28" s="56"/>
      <c r="E28" s="56"/>
      <c r="F28" s="57"/>
      <c r="G28" s="57"/>
      <c r="H28" s="47"/>
      <c r="I28" s="58" t="s">
        <v>740</v>
      </c>
      <c r="J28" s="58"/>
      <c r="K28" s="93">
        <f>COUNTIF(L8:L27,"ผ่าน")</f>
        <v>2</v>
      </c>
      <c r="L28" s="94"/>
      <c r="M28" s="59"/>
      <c r="N28" s="59"/>
      <c r="O28" s="59"/>
    </row>
    <row r="29" spans="1:28" s="3" customFormat="1" ht="21">
      <c r="A29" s="15"/>
      <c r="B29" s="61" t="s">
        <v>15</v>
      </c>
      <c r="C29" s="61"/>
      <c r="D29" s="62"/>
      <c r="E29" s="62"/>
      <c r="F29" s="63"/>
      <c r="G29" s="64"/>
      <c r="H29" s="65"/>
      <c r="I29" s="67" t="s">
        <v>741</v>
      </c>
      <c r="J29" s="67"/>
      <c r="K29" s="95">
        <f>COUNTIF(L8:L27,"ไม่ผ่าน")</f>
        <v>18</v>
      </c>
      <c r="L29" s="96"/>
      <c r="M29" s="59"/>
      <c r="N29" s="59"/>
      <c r="O29" s="59"/>
    </row>
    <row r="30" spans="1:28" ht="18">
      <c r="A30" s="16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32"/>
      <c r="N30" s="32"/>
      <c r="O30" s="32"/>
    </row>
    <row r="31" spans="1:28" ht="18">
      <c r="A31" s="16"/>
      <c r="B31" s="69" t="s">
        <v>16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32"/>
      <c r="N31" s="32"/>
      <c r="O31" s="32"/>
    </row>
    <row r="32" spans="1:28" ht="18">
      <c r="A32" s="16"/>
      <c r="B32" s="48"/>
      <c r="C32" s="48"/>
      <c r="D32" s="48"/>
      <c r="E32" s="48"/>
      <c r="F32" s="48" t="s">
        <v>17</v>
      </c>
      <c r="G32" s="48"/>
      <c r="H32" s="48"/>
      <c r="I32" s="48"/>
      <c r="J32" s="48"/>
      <c r="K32" s="48"/>
      <c r="L32" s="48"/>
      <c r="M32" s="32"/>
      <c r="N32" s="32"/>
      <c r="O32" s="32"/>
    </row>
    <row r="33" spans="1:15" ht="18">
      <c r="A33" s="16"/>
      <c r="B33" s="48"/>
      <c r="C33" s="48"/>
      <c r="D33" s="48"/>
      <c r="E33" s="48"/>
      <c r="F33" s="48"/>
      <c r="G33" s="48" t="s">
        <v>18</v>
      </c>
      <c r="H33" s="48"/>
      <c r="I33" s="48"/>
      <c r="J33" s="48"/>
      <c r="K33" s="48"/>
      <c r="L33" s="48"/>
      <c r="M33" s="32"/>
      <c r="N33" s="32"/>
      <c r="O33" s="32"/>
    </row>
    <row r="34" spans="1:15" ht="18">
      <c r="A34" s="16"/>
      <c r="B34" s="48"/>
      <c r="C34" s="48"/>
      <c r="D34" s="48"/>
      <c r="E34" s="48"/>
      <c r="F34" s="48"/>
      <c r="G34" s="48" t="s">
        <v>19</v>
      </c>
      <c r="H34" s="48"/>
      <c r="I34" s="48" t="s">
        <v>20</v>
      </c>
      <c r="J34" s="48"/>
      <c r="K34" s="48"/>
      <c r="L34" s="48"/>
      <c r="M34" s="32"/>
      <c r="N34" s="32"/>
      <c r="O34" s="32"/>
    </row>
    <row r="35" spans="1:15">
      <c r="B35" s="70"/>
      <c r="C35" s="70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>
      <c r="B36" s="71" t="s">
        <v>734</v>
      </c>
      <c r="C36" s="72" t="s">
        <v>735</v>
      </c>
      <c r="D36" s="73"/>
      <c r="E36" s="74" t="s">
        <v>736</v>
      </c>
      <c r="F36" s="75"/>
      <c r="G36" s="74" t="s">
        <v>737</v>
      </c>
      <c r="H36" s="75"/>
      <c r="I36" s="32"/>
      <c r="J36" s="32"/>
      <c r="K36" s="32"/>
      <c r="L36" s="32"/>
      <c r="M36" s="32"/>
      <c r="N36" s="32"/>
      <c r="O36" s="32"/>
    </row>
    <row r="37" spans="1:15">
      <c r="B37" s="76"/>
      <c r="C37" s="77" t="s">
        <v>742</v>
      </c>
      <c r="D37" s="78"/>
      <c r="E37" s="79" t="s">
        <v>738</v>
      </c>
      <c r="F37" s="80"/>
      <c r="G37" s="81">
        <f>COUNTIF(K8:K27,"/")</f>
        <v>1</v>
      </c>
      <c r="H37" s="82"/>
      <c r="I37" s="32"/>
      <c r="J37" s="32"/>
      <c r="K37" s="32"/>
      <c r="L37" s="32"/>
      <c r="M37" s="32"/>
      <c r="N37" s="32"/>
      <c r="O37" s="32"/>
    </row>
    <row r="38" spans="1:15">
      <c r="B38" s="76"/>
      <c r="C38" s="77" t="s">
        <v>745</v>
      </c>
      <c r="D38" s="78"/>
      <c r="E38" s="79" t="s">
        <v>746</v>
      </c>
      <c r="F38" s="80"/>
      <c r="G38" s="81">
        <f>COUNTIF(J8:J27,"/")</f>
        <v>0</v>
      </c>
      <c r="H38" s="82"/>
      <c r="I38" s="32"/>
      <c r="J38" s="32"/>
      <c r="K38" s="32"/>
      <c r="L38" s="32"/>
      <c r="M38" s="32"/>
      <c r="N38" s="32"/>
      <c r="O38" s="32"/>
    </row>
    <row r="39" spans="1:15">
      <c r="B39" s="76"/>
      <c r="C39" s="77" t="s">
        <v>747</v>
      </c>
      <c r="D39" s="78"/>
      <c r="E39" s="79" t="s">
        <v>739</v>
      </c>
      <c r="F39" s="80"/>
      <c r="G39" s="81">
        <f>COUNTIF(I8:I27,"/")</f>
        <v>1</v>
      </c>
      <c r="H39" s="82"/>
      <c r="I39" s="32"/>
      <c r="J39" s="32"/>
      <c r="K39" s="32"/>
      <c r="L39" s="32"/>
      <c r="M39" s="32"/>
      <c r="N39" s="32"/>
      <c r="O39" s="32"/>
    </row>
    <row r="40" spans="1:15">
      <c r="B40" s="76"/>
      <c r="C40" s="77" t="s">
        <v>744</v>
      </c>
      <c r="D40" s="78"/>
      <c r="E40" s="79" t="s">
        <v>740</v>
      </c>
      <c r="F40" s="80"/>
      <c r="G40" s="81">
        <f>COUNTIF(H8:H27,"/")</f>
        <v>0</v>
      </c>
      <c r="H40" s="82"/>
      <c r="I40" s="32"/>
      <c r="J40" s="32"/>
      <c r="K40" s="32"/>
      <c r="L40" s="32"/>
      <c r="M40" s="32"/>
      <c r="N40" s="32"/>
      <c r="O40" s="32"/>
    </row>
    <row r="41" spans="1:15">
      <c r="B41" s="83"/>
      <c r="C41" s="77" t="s">
        <v>743</v>
      </c>
      <c r="D41" s="78"/>
      <c r="E41" s="79" t="s">
        <v>741</v>
      </c>
      <c r="F41" s="80"/>
      <c r="G41" s="81">
        <f>COUNTIF(G8:G27,"/")</f>
        <v>18</v>
      </c>
      <c r="H41" s="82"/>
      <c r="I41" s="32"/>
      <c r="J41" s="32"/>
      <c r="K41" s="32"/>
      <c r="L41" s="32"/>
      <c r="M41" s="32"/>
      <c r="N41" s="32"/>
      <c r="O41" s="32"/>
    </row>
    <row r="42" spans="1:15">
      <c r="B42" s="70"/>
      <c r="C42" s="70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>
      <c r="B43" s="70"/>
      <c r="C43" s="70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>
      <c r="B44" s="70"/>
      <c r="C44" s="70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>
      <c r="B45" s="70"/>
      <c r="C45" s="70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>
      <c r="B46" s="70"/>
      <c r="C46" s="70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>
      <c r="B47" s="70"/>
      <c r="C47" s="70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>
      <c r="B48" s="70"/>
      <c r="C48" s="70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2:15">
      <c r="B49" s="70"/>
      <c r="C49" s="70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2:15">
      <c r="B50" s="70"/>
      <c r="C50" s="70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>
      <c r="B51" s="70"/>
      <c r="C51" s="70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2:15">
      <c r="B52" s="70"/>
      <c r="C52" s="70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2:15"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2:15"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2:15">
      <c r="B55" s="70"/>
      <c r="C55" s="7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2:15">
      <c r="B56" s="70"/>
      <c r="C56" s="7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2:15">
      <c r="B57" s="70"/>
      <c r="C57" s="7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2:15">
      <c r="B58" s="70"/>
      <c r="C58" s="7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2:15">
      <c r="B59" s="70"/>
      <c r="C59" s="70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</sheetData>
  <mergeCells count="40">
    <mergeCell ref="C37:D37"/>
    <mergeCell ref="E37:F37"/>
    <mergeCell ref="G41:H41"/>
    <mergeCell ref="E40:F40"/>
    <mergeCell ref="G38:H38"/>
    <mergeCell ref="C39:D39"/>
    <mergeCell ref="E39:F39"/>
    <mergeCell ref="G39:H39"/>
    <mergeCell ref="C38:D38"/>
    <mergeCell ref="E38:F38"/>
    <mergeCell ref="G40:H4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B36:B41"/>
    <mergeCell ref="K28:L28"/>
    <mergeCell ref="K29:L29"/>
    <mergeCell ref="B29:C29"/>
    <mergeCell ref="G6:G7"/>
    <mergeCell ref="H6:H7"/>
    <mergeCell ref="B28:C28"/>
    <mergeCell ref="I28:J28"/>
    <mergeCell ref="I29:J29"/>
    <mergeCell ref="C36:D36"/>
    <mergeCell ref="E36:F36"/>
    <mergeCell ref="G36:H36"/>
    <mergeCell ref="C41:D41"/>
    <mergeCell ref="E41:F41"/>
    <mergeCell ref="G37:H37"/>
    <mergeCell ref="C40:D40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zoomScale="43" zoomScaleNormal="43" zoomScalePageLayoutView="110" workbookViewId="0">
      <selection activeCell="P3" sqref="A3:P106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7.664062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6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6" ht="20.399999999999999">
      <c r="A2" s="21" t="s">
        <v>146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6" ht="20.399999999999999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85"/>
      <c r="O3" s="85"/>
      <c r="P3" s="32"/>
    </row>
    <row r="4" spans="1:16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  <c r="P4" s="32"/>
    </row>
    <row r="5" spans="1:16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749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</row>
    <row r="6" spans="1:16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</row>
    <row r="7" spans="1:16" ht="65.400000000000006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</row>
    <row r="8" spans="1:16" s="2" customFormat="1" ht="15" customHeight="1">
      <c r="A8" s="42">
        <v>1</v>
      </c>
      <c r="B8" s="91" t="s">
        <v>147</v>
      </c>
      <c r="C8" s="92" t="s">
        <v>148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</row>
    <row r="9" spans="1:16" s="2" customFormat="1" ht="15" customHeight="1">
      <c r="A9" s="42">
        <v>2</v>
      </c>
      <c r="B9" s="91" t="s">
        <v>34</v>
      </c>
      <c r="C9" s="92" t="s">
        <v>149</v>
      </c>
      <c r="D9" s="45"/>
      <c r="E9" s="45"/>
      <c r="F9" s="46">
        <f t="shared" ref="F9:F45" si="0">D9+E9</f>
        <v>0</v>
      </c>
      <c r="G9" s="47" t="str">
        <f t="shared" ref="G9:G45" si="1">IF(F9&lt;=12.5,"/","")</f>
        <v>/</v>
      </c>
      <c r="H9" s="47" t="str">
        <f t="shared" ref="H9:H45" si="2">IF(AND(F9&gt;12.5,F9&lt;=14),"/","")</f>
        <v/>
      </c>
      <c r="I9" s="46" t="str">
        <f t="shared" ref="I9:I45" si="3">IF(AND(F9&gt;14,F9&lt;=17),"/","")</f>
        <v/>
      </c>
      <c r="J9" s="46" t="str">
        <f t="shared" ref="J9:J45" si="4">IF(AND(F9&gt;17,F9&lt;=19),"/","")</f>
        <v/>
      </c>
      <c r="K9" s="46" t="str">
        <f t="shared" ref="K9:K45" si="5">IF(AND(F9&gt;19,F9&lt;=25),"/","")</f>
        <v/>
      </c>
      <c r="L9" s="46" t="str">
        <f t="shared" ref="L9:L45" si="6">IF(F9&gt;=15,"ผ่าน","ไม่ผ่าน")</f>
        <v>ไม่ผ่าน</v>
      </c>
      <c r="M9" s="48"/>
      <c r="N9" s="48"/>
      <c r="O9" s="48"/>
      <c r="P9" s="48"/>
    </row>
    <row r="10" spans="1:16" s="2" customFormat="1" ht="15" customHeight="1">
      <c r="A10" s="42">
        <v>3</v>
      </c>
      <c r="B10" s="91" t="s">
        <v>150</v>
      </c>
      <c r="C10" s="92" t="s">
        <v>151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</row>
    <row r="11" spans="1:16" s="2" customFormat="1" ht="15" customHeight="1">
      <c r="A11" s="42">
        <v>4</v>
      </c>
      <c r="B11" s="91" t="s">
        <v>152</v>
      </c>
      <c r="C11" s="92" t="s">
        <v>153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</row>
    <row r="12" spans="1:16" s="2" customFormat="1" ht="15" customHeight="1">
      <c r="A12" s="42">
        <v>5</v>
      </c>
      <c r="B12" s="91" t="s">
        <v>154</v>
      </c>
      <c r="C12" s="92" t="s">
        <v>155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</row>
    <row r="13" spans="1:16" s="2" customFormat="1" ht="15" customHeight="1">
      <c r="A13" s="42">
        <v>6</v>
      </c>
      <c r="B13" s="91" t="s">
        <v>156</v>
      </c>
      <c r="C13" s="92" t="s">
        <v>157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</row>
    <row r="14" spans="1:16" s="2" customFormat="1" ht="15" customHeight="1">
      <c r="A14" s="42">
        <v>7</v>
      </c>
      <c r="B14" s="91" t="s">
        <v>158</v>
      </c>
      <c r="C14" s="92" t="s">
        <v>159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</row>
    <row r="15" spans="1:16" s="2" customFormat="1" ht="15" customHeight="1">
      <c r="A15" s="42">
        <v>8</v>
      </c>
      <c r="B15" s="91" t="s">
        <v>160</v>
      </c>
      <c r="C15" s="92" t="s">
        <v>161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</row>
    <row r="16" spans="1:16" s="2" customFormat="1" ht="15" customHeight="1">
      <c r="A16" s="42">
        <v>9</v>
      </c>
      <c r="B16" s="91" t="s">
        <v>162</v>
      </c>
      <c r="C16" s="92" t="s">
        <v>163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</row>
    <row r="17" spans="1:28" s="2" customFormat="1" ht="15" customHeight="1">
      <c r="A17" s="42">
        <v>10</v>
      </c>
      <c r="B17" s="91" t="s">
        <v>164</v>
      </c>
      <c r="C17" s="92" t="s">
        <v>165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</row>
    <row r="18" spans="1:28" s="2" customFormat="1" ht="15" customHeight="1">
      <c r="A18" s="42">
        <v>11</v>
      </c>
      <c r="B18" s="91" t="s">
        <v>166</v>
      </c>
      <c r="C18" s="92" t="s">
        <v>167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</row>
    <row r="19" spans="1:28" s="2" customFormat="1" ht="15" customHeight="1">
      <c r="A19" s="42">
        <v>12</v>
      </c>
      <c r="B19" s="91" t="s">
        <v>28</v>
      </c>
      <c r="C19" s="92" t="s">
        <v>168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</row>
    <row r="20" spans="1:28" s="2" customFormat="1" ht="14.25" customHeight="1">
      <c r="A20" s="42">
        <v>13</v>
      </c>
      <c r="B20" s="91" t="s">
        <v>169</v>
      </c>
      <c r="C20" s="92" t="s">
        <v>170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91" t="s">
        <v>171</v>
      </c>
      <c r="C21" s="92" t="s">
        <v>172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</row>
    <row r="22" spans="1:28" s="2" customFormat="1" ht="15" customHeight="1">
      <c r="A22" s="42">
        <v>15</v>
      </c>
      <c r="B22" s="91" t="s">
        <v>173</v>
      </c>
      <c r="C22" s="92" t="s">
        <v>174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</row>
    <row r="23" spans="1:28" s="2" customFormat="1" ht="15" customHeight="1">
      <c r="A23" s="42">
        <v>16</v>
      </c>
      <c r="B23" s="91" t="s">
        <v>113</v>
      </c>
      <c r="C23" s="92" t="s">
        <v>175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</row>
    <row r="24" spans="1:28" s="2" customFormat="1" ht="15" customHeight="1">
      <c r="A24" s="42">
        <v>17</v>
      </c>
      <c r="B24" s="91" t="s">
        <v>62</v>
      </c>
      <c r="C24" s="92" t="s">
        <v>176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</row>
    <row r="25" spans="1:28" s="2" customFormat="1" ht="15" customHeight="1">
      <c r="A25" s="42">
        <v>18</v>
      </c>
      <c r="B25" s="91" t="s">
        <v>32</v>
      </c>
      <c r="C25" s="92" t="s">
        <v>177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</row>
    <row r="26" spans="1:28" s="2" customFormat="1" ht="15" customHeight="1">
      <c r="A26" s="42">
        <v>19</v>
      </c>
      <c r="B26" s="91" t="s">
        <v>178</v>
      </c>
      <c r="C26" s="92" t="s">
        <v>179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</row>
    <row r="27" spans="1:28" s="2" customFormat="1" ht="15" customHeight="1">
      <c r="A27" s="42">
        <v>20</v>
      </c>
      <c r="B27" s="91" t="s">
        <v>55</v>
      </c>
      <c r="C27" s="92" t="s">
        <v>180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</row>
    <row r="28" spans="1:28" s="2" customFormat="1" ht="15" customHeight="1">
      <c r="A28" s="42">
        <v>21</v>
      </c>
      <c r="B28" s="91" t="s">
        <v>181</v>
      </c>
      <c r="C28" s="92" t="s">
        <v>182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</row>
    <row r="29" spans="1:28" s="2" customFormat="1" ht="15" customHeight="1">
      <c r="A29" s="42">
        <v>22</v>
      </c>
      <c r="B29" s="91" t="s">
        <v>183</v>
      </c>
      <c r="C29" s="92" t="s">
        <v>184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</row>
    <row r="30" spans="1:28" s="2" customFormat="1" ht="15" customHeight="1">
      <c r="A30" s="42">
        <v>23</v>
      </c>
      <c r="B30" s="91" t="s">
        <v>185</v>
      </c>
      <c r="C30" s="92" t="s">
        <v>186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</row>
    <row r="31" spans="1:28" s="2" customFormat="1" ht="15" customHeight="1">
      <c r="A31" s="42">
        <v>24</v>
      </c>
      <c r="B31" s="91" t="s">
        <v>52</v>
      </c>
      <c r="C31" s="92" t="s">
        <v>187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</row>
    <row r="32" spans="1:28" s="2" customFormat="1" ht="15" customHeight="1">
      <c r="A32" s="42">
        <v>25</v>
      </c>
      <c r="B32" s="91" t="s">
        <v>188</v>
      </c>
      <c r="C32" s="92" t="s">
        <v>189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</row>
    <row r="33" spans="1:16" s="2" customFormat="1" ht="15" customHeight="1">
      <c r="A33" s="42">
        <v>26</v>
      </c>
      <c r="B33" s="91" t="s">
        <v>190</v>
      </c>
      <c r="C33" s="92" t="s">
        <v>191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</row>
    <row r="34" spans="1:16" s="2" customFormat="1" ht="15" customHeight="1">
      <c r="A34" s="42">
        <v>27</v>
      </c>
      <c r="B34" s="91" t="s">
        <v>192</v>
      </c>
      <c r="C34" s="92" t="s">
        <v>193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</row>
    <row r="35" spans="1:16" s="2" customFormat="1" ht="15" customHeight="1">
      <c r="A35" s="42">
        <v>28</v>
      </c>
      <c r="B35" s="91" t="s">
        <v>28</v>
      </c>
      <c r="C35" s="92" t="s">
        <v>194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</row>
    <row r="36" spans="1:16" s="2" customFormat="1" ht="15" customHeight="1">
      <c r="A36" s="42">
        <v>29</v>
      </c>
      <c r="B36" s="91" t="s">
        <v>195</v>
      </c>
      <c r="C36" s="92" t="s">
        <v>196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</row>
    <row r="37" spans="1:16" s="2" customFormat="1" ht="15" customHeight="1">
      <c r="A37" s="42">
        <v>30</v>
      </c>
      <c r="B37" s="91" t="s">
        <v>197</v>
      </c>
      <c r="C37" s="92" t="s">
        <v>198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</row>
    <row r="38" spans="1:16" s="2" customFormat="1" ht="15" customHeight="1">
      <c r="A38" s="42">
        <v>31</v>
      </c>
      <c r="B38" s="91" t="s">
        <v>199</v>
      </c>
      <c r="C38" s="92" t="s">
        <v>200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</row>
    <row r="39" spans="1:16" s="2" customFormat="1" ht="15" customHeight="1">
      <c r="A39" s="42">
        <v>32</v>
      </c>
      <c r="B39" s="91" t="s">
        <v>201</v>
      </c>
      <c r="C39" s="92" t="s">
        <v>202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</row>
    <row r="40" spans="1:16" s="2" customFormat="1" ht="15" customHeight="1">
      <c r="A40" s="42">
        <v>33</v>
      </c>
      <c r="B40" s="91" t="s">
        <v>203</v>
      </c>
      <c r="C40" s="92" t="s">
        <v>204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</row>
    <row r="41" spans="1:16" s="2" customFormat="1" ht="15" customHeight="1">
      <c r="A41" s="42">
        <v>34</v>
      </c>
      <c r="B41" s="91" t="s">
        <v>205</v>
      </c>
      <c r="C41" s="92" t="s">
        <v>206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</row>
    <row r="42" spans="1:16" s="2" customFormat="1" ht="15" customHeight="1">
      <c r="A42" s="42">
        <v>35</v>
      </c>
      <c r="B42" s="91" t="s">
        <v>207</v>
      </c>
      <c r="C42" s="92" t="s">
        <v>208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</row>
    <row r="43" spans="1:16" s="2" customFormat="1" ht="15" customHeight="1">
      <c r="A43" s="42">
        <v>36</v>
      </c>
      <c r="B43" s="91" t="s">
        <v>33</v>
      </c>
      <c r="C43" s="92" t="s">
        <v>209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</row>
    <row r="44" spans="1:16" s="2" customFormat="1" ht="15" customHeight="1">
      <c r="A44" s="42">
        <v>37</v>
      </c>
      <c r="B44" s="91" t="s">
        <v>210</v>
      </c>
      <c r="C44" s="92" t="s">
        <v>211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</row>
    <row r="45" spans="1:16" s="2" customFormat="1" ht="15" customHeight="1">
      <c r="A45" s="42">
        <v>38</v>
      </c>
      <c r="B45" s="91" t="s">
        <v>212</v>
      </c>
      <c r="C45" s="92" t="s">
        <v>213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</row>
    <row r="46" spans="1:16" s="3" customFormat="1" ht="18">
      <c r="A46" s="54"/>
      <c r="B46" s="55" t="s">
        <v>14</v>
      </c>
      <c r="C46" s="55"/>
      <c r="D46" s="56"/>
      <c r="E46" s="56"/>
      <c r="F46" s="57"/>
      <c r="G46" s="57"/>
      <c r="H46" s="47"/>
      <c r="I46" s="58" t="s">
        <v>740</v>
      </c>
      <c r="J46" s="58"/>
      <c r="K46" s="93">
        <f>COUNTIF(L8:L45,"ผ่าน")</f>
        <v>0</v>
      </c>
      <c r="L46" s="94"/>
      <c r="M46" s="59"/>
      <c r="N46" s="59"/>
      <c r="O46" s="59"/>
      <c r="P46" s="59"/>
    </row>
    <row r="47" spans="1:16" s="3" customFormat="1" ht="21">
      <c r="A47" s="60"/>
      <c r="B47" s="61" t="s">
        <v>15</v>
      </c>
      <c r="C47" s="61"/>
      <c r="D47" s="62"/>
      <c r="E47" s="62"/>
      <c r="F47" s="63"/>
      <c r="G47" s="64"/>
      <c r="H47" s="65"/>
      <c r="I47" s="67" t="s">
        <v>741</v>
      </c>
      <c r="J47" s="67"/>
      <c r="K47" s="95">
        <f>COUNTIF(L8:L45,"ไม่ผ่าน")</f>
        <v>38</v>
      </c>
      <c r="L47" s="96"/>
      <c r="M47" s="59"/>
      <c r="N47" s="59"/>
      <c r="O47" s="59"/>
      <c r="P47" s="59"/>
    </row>
    <row r="48" spans="1:16" ht="18">
      <c r="A48" s="6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32"/>
      <c r="N48" s="32"/>
      <c r="O48" s="32"/>
      <c r="P48" s="32"/>
    </row>
    <row r="49" spans="1:16" ht="18">
      <c r="A49" s="68"/>
      <c r="B49" s="69" t="s">
        <v>16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</row>
    <row r="50" spans="1:16" ht="18">
      <c r="A50" s="68"/>
      <c r="B50" s="48"/>
      <c r="C50" s="48"/>
      <c r="D50" s="48"/>
      <c r="E50" s="48"/>
      <c r="F50" s="48" t="s">
        <v>17</v>
      </c>
      <c r="G50" s="48"/>
      <c r="H50" s="48"/>
      <c r="I50" s="48"/>
      <c r="J50" s="48"/>
      <c r="K50" s="48"/>
      <c r="L50" s="48"/>
      <c r="M50" s="32"/>
      <c r="N50" s="32"/>
      <c r="O50" s="32"/>
      <c r="P50" s="32"/>
    </row>
    <row r="51" spans="1:16" ht="18">
      <c r="A51" s="68"/>
      <c r="B51" s="48"/>
      <c r="C51" s="48"/>
      <c r="D51" s="48"/>
      <c r="E51" s="48"/>
      <c r="F51" s="48"/>
      <c r="G51" s="48" t="s">
        <v>18</v>
      </c>
      <c r="H51" s="48"/>
      <c r="I51" s="48"/>
      <c r="J51" s="48"/>
      <c r="K51" s="48"/>
      <c r="L51" s="48"/>
      <c r="M51" s="32"/>
      <c r="N51" s="32"/>
      <c r="O51" s="32"/>
      <c r="P51" s="32"/>
    </row>
    <row r="52" spans="1:16" ht="18">
      <c r="A52" s="68"/>
      <c r="B52" s="48"/>
      <c r="C52" s="48"/>
      <c r="D52" s="48"/>
      <c r="E52" s="48"/>
      <c r="F52" s="48"/>
      <c r="G52" s="48" t="s">
        <v>19</v>
      </c>
      <c r="H52" s="48"/>
      <c r="I52" s="48" t="s">
        <v>20</v>
      </c>
      <c r="J52" s="48"/>
      <c r="K52" s="48"/>
      <c r="L52" s="48"/>
      <c r="M52" s="32"/>
      <c r="N52" s="32"/>
      <c r="O52" s="32"/>
      <c r="P52" s="32"/>
    </row>
    <row r="53" spans="1:16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>
      <c r="A54" s="32"/>
      <c r="B54" s="71" t="s">
        <v>734</v>
      </c>
      <c r="C54" s="72" t="s">
        <v>735</v>
      </c>
      <c r="D54" s="73"/>
      <c r="E54" s="74" t="s">
        <v>736</v>
      </c>
      <c r="F54" s="75"/>
      <c r="G54" s="74" t="s">
        <v>737</v>
      </c>
      <c r="H54" s="75"/>
      <c r="I54" s="32"/>
      <c r="J54" s="32"/>
      <c r="K54" s="32"/>
      <c r="L54" s="32"/>
      <c r="M54" s="32"/>
      <c r="N54" s="32"/>
      <c r="O54" s="32"/>
      <c r="P54" s="32"/>
    </row>
    <row r="55" spans="1:16">
      <c r="A55" s="32"/>
      <c r="B55" s="76"/>
      <c r="C55" s="77" t="s">
        <v>742</v>
      </c>
      <c r="D55" s="78"/>
      <c r="E55" s="79" t="s">
        <v>738</v>
      </c>
      <c r="F55" s="80"/>
      <c r="G55" s="81">
        <f>COUNTIF(K8:K45,"/")</f>
        <v>0</v>
      </c>
      <c r="H55" s="82"/>
      <c r="I55" s="32"/>
      <c r="J55" s="32"/>
      <c r="K55" s="32"/>
      <c r="L55" s="32"/>
      <c r="M55" s="32"/>
      <c r="N55" s="32"/>
      <c r="O55" s="32"/>
      <c r="P55" s="32"/>
    </row>
    <row r="56" spans="1:16">
      <c r="A56" s="32"/>
      <c r="B56" s="76"/>
      <c r="C56" s="77" t="s">
        <v>745</v>
      </c>
      <c r="D56" s="78"/>
      <c r="E56" s="79" t="s">
        <v>746</v>
      </c>
      <c r="F56" s="80"/>
      <c r="G56" s="81">
        <f>COUNTIF(J8:J45,"/")</f>
        <v>0</v>
      </c>
      <c r="H56" s="82"/>
      <c r="I56" s="32"/>
      <c r="J56" s="32"/>
      <c r="K56" s="32"/>
      <c r="L56" s="32"/>
      <c r="M56" s="32"/>
      <c r="N56" s="32"/>
      <c r="O56" s="32"/>
      <c r="P56" s="32"/>
    </row>
    <row r="57" spans="1:16">
      <c r="A57" s="32"/>
      <c r="B57" s="76"/>
      <c r="C57" s="77" t="s">
        <v>747</v>
      </c>
      <c r="D57" s="78"/>
      <c r="E57" s="79" t="s">
        <v>739</v>
      </c>
      <c r="F57" s="80"/>
      <c r="G57" s="81">
        <f>COUNTIF(I8:I45,"/")</f>
        <v>0</v>
      </c>
      <c r="H57" s="82"/>
      <c r="I57" s="32"/>
      <c r="J57" s="32"/>
      <c r="K57" s="32"/>
      <c r="L57" s="32"/>
      <c r="M57" s="32"/>
      <c r="N57" s="32"/>
      <c r="O57" s="32"/>
      <c r="P57" s="32"/>
    </row>
    <row r="58" spans="1:16">
      <c r="A58" s="32"/>
      <c r="B58" s="76"/>
      <c r="C58" s="77" t="s">
        <v>744</v>
      </c>
      <c r="D58" s="78"/>
      <c r="E58" s="79" t="s">
        <v>740</v>
      </c>
      <c r="F58" s="80"/>
      <c r="G58" s="81">
        <f>COUNTIF(H8:H45,"/")</f>
        <v>0</v>
      </c>
      <c r="H58" s="82"/>
      <c r="I58" s="32"/>
      <c r="J58" s="32"/>
      <c r="K58" s="32"/>
      <c r="L58" s="32"/>
      <c r="M58" s="32"/>
      <c r="N58" s="32"/>
      <c r="O58" s="32"/>
      <c r="P58" s="32"/>
    </row>
    <row r="59" spans="1:16">
      <c r="A59" s="32"/>
      <c r="B59" s="83"/>
      <c r="C59" s="77" t="s">
        <v>743</v>
      </c>
      <c r="D59" s="78"/>
      <c r="E59" s="79" t="s">
        <v>741</v>
      </c>
      <c r="F59" s="80"/>
      <c r="G59" s="81">
        <f>COUNTIF(G8:G45,"/")</f>
        <v>38</v>
      </c>
      <c r="H59" s="82"/>
      <c r="I59" s="32"/>
      <c r="J59" s="32"/>
      <c r="K59" s="32"/>
      <c r="L59" s="32"/>
      <c r="M59" s="32"/>
      <c r="N59" s="32"/>
      <c r="O59" s="32"/>
      <c r="P59" s="32"/>
    </row>
    <row r="60" spans="1:16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>
      <c r="A89" s="32"/>
      <c r="B89" s="70"/>
      <c r="C89" s="70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>
      <c r="A90" s="32"/>
      <c r="B90" s="70"/>
      <c r="C90" s="70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>
      <c r="A91" s="32"/>
      <c r="B91" s="70"/>
      <c r="C91" s="70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>
      <c r="A92" s="32"/>
      <c r="B92" s="70"/>
      <c r="C92" s="70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>
      <c r="A93" s="32"/>
      <c r="B93" s="70"/>
      <c r="C93" s="70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>
      <c r="A94" s="32"/>
      <c r="B94" s="70"/>
      <c r="C94" s="70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1:16">
      <c r="A95" s="32"/>
      <c r="B95" s="70"/>
      <c r="C95" s="70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>
      <c r="A96" s="32"/>
      <c r="B96" s="70"/>
      <c r="C96" s="70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>
      <c r="A97" s="32"/>
      <c r="B97" s="70"/>
      <c r="C97" s="70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>
      <c r="A98" s="32"/>
      <c r="B98" s="70"/>
      <c r="C98" s="70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>
      <c r="A99" s="32"/>
      <c r="B99" s="70"/>
      <c r="C99" s="70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>
      <c r="A100" s="32"/>
      <c r="B100" s="70"/>
      <c r="C100" s="70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>
      <c r="A101" s="32"/>
      <c r="B101" s="70"/>
      <c r="C101" s="70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1:16">
      <c r="A102" s="32"/>
      <c r="B102" s="70"/>
      <c r="C102" s="70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</row>
    <row r="103" spans="1:16">
      <c r="A103" s="32"/>
      <c r="B103" s="70"/>
      <c r="C103" s="70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1:16">
      <c r="A104" s="32"/>
      <c r="B104" s="70"/>
      <c r="C104" s="70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spans="1:16">
      <c r="A105" s="32"/>
      <c r="B105" s="70"/>
      <c r="C105" s="70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1:16">
      <c r="A106" s="32"/>
      <c r="B106" s="70"/>
      <c r="C106" s="70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</sheetData>
  <mergeCells count="40"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B46:C46"/>
    <mergeCell ref="I46:J46"/>
    <mergeCell ref="I47:J47"/>
    <mergeCell ref="K46:L46"/>
    <mergeCell ref="K47:L47"/>
    <mergeCell ref="B47:C47"/>
    <mergeCell ref="B54:B5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8"/>
  <sheetViews>
    <sheetView zoomScale="39" zoomScaleNormal="39" zoomScalePageLayoutView="110" workbookViewId="0">
      <selection activeCell="P3" sqref="A3:P88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5.8867187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6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6" ht="20.399999999999999">
      <c r="A2" s="21" t="s">
        <v>214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6" ht="20.399999999999999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85"/>
      <c r="O3" s="85"/>
      <c r="P3" s="32"/>
    </row>
    <row r="4" spans="1:16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  <c r="P4" s="32"/>
    </row>
    <row r="5" spans="1:16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</row>
    <row r="6" spans="1:16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</row>
    <row r="7" spans="1:16" ht="65.400000000000006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</row>
    <row r="8" spans="1:16" s="2" customFormat="1" ht="15" customHeight="1">
      <c r="A8" s="42">
        <v>1</v>
      </c>
      <c r="B8" s="91" t="s">
        <v>215</v>
      </c>
      <c r="C8" s="92" t="s">
        <v>216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</row>
    <row r="9" spans="1:16" s="2" customFormat="1" ht="15" customHeight="1">
      <c r="A9" s="42">
        <v>2</v>
      </c>
      <c r="B9" s="91" t="s">
        <v>217</v>
      </c>
      <c r="C9" s="92" t="s">
        <v>218</v>
      </c>
      <c r="D9" s="45"/>
      <c r="E9" s="45"/>
      <c r="F9" s="46">
        <f t="shared" ref="F9:F46" si="0">D9+E9</f>
        <v>0</v>
      </c>
      <c r="G9" s="47" t="str">
        <f t="shared" ref="G9:G46" si="1">IF(F9&lt;=12.5,"/","")</f>
        <v>/</v>
      </c>
      <c r="H9" s="47" t="str">
        <f t="shared" ref="H9:H46" si="2">IF(AND(F9&gt;12.5,F9&lt;=14),"/","")</f>
        <v/>
      </c>
      <c r="I9" s="46" t="str">
        <f t="shared" ref="I9:I46" si="3">IF(AND(F9&gt;14,F9&lt;=17),"/","")</f>
        <v/>
      </c>
      <c r="J9" s="46" t="str">
        <f t="shared" ref="J9:J46" si="4">IF(AND(F9&gt;17,F9&lt;=19),"/","")</f>
        <v/>
      </c>
      <c r="K9" s="46" t="str">
        <f t="shared" ref="K9:K46" si="5">IF(AND(F9&gt;19,F9&lt;=25),"/","")</f>
        <v/>
      </c>
      <c r="L9" s="46" t="str">
        <f t="shared" ref="L9:L46" si="6">IF(F9&gt;=15,"ผ่าน","ไม่ผ่าน")</f>
        <v>ไม่ผ่าน</v>
      </c>
      <c r="M9" s="48"/>
      <c r="N9" s="48"/>
      <c r="O9" s="48"/>
      <c r="P9" s="48"/>
    </row>
    <row r="10" spans="1:16" s="2" customFormat="1" ht="15" customHeight="1">
      <c r="A10" s="42">
        <v>3</v>
      </c>
      <c r="B10" s="91" t="s">
        <v>219</v>
      </c>
      <c r="C10" s="92" t="s">
        <v>220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</row>
    <row r="11" spans="1:16" s="2" customFormat="1" ht="15" customHeight="1">
      <c r="A11" s="42">
        <v>4</v>
      </c>
      <c r="B11" s="91" t="s">
        <v>221</v>
      </c>
      <c r="C11" s="92" t="s">
        <v>222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</row>
    <row r="12" spans="1:16" s="2" customFormat="1" ht="15" customHeight="1">
      <c r="A12" s="42">
        <v>5</v>
      </c>
      <c r="B12" s="91" t="s">
        <v>223</v>
      </c>
      <c r="C12" s="92" t="s">
        <v>224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</row>
    <row r="13" spans="1:16" s="2" customFormat="1" ht="15" customHeight="1">
      <c r="A13" s="42">
        <v>6</v>
      </c>
      <c r="B13" s="91" t="s">
        <v>225</v>
      </c>
      <c r="C13" s="92" t="s">
        <v>226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</row>
    <row r="14" spans="1:16" s="2" customFormat="1" ht="15" customHeight="1">
      <c r="A14" s="42">
        <v>7</v>
      </c>
      <c r="B14" s="91" t="s">
        <v>227</v>
      </c>
      <c r="C14" s="92" t="s">
        <v>177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</row>
    <row r="15" spans="1:16" s="2" customFormat="1" ht="15" customHeight="1">
      <c r="A15" s="42">
        <v>8</v>
      </c>
      <c r="B15" s="91" t="s">
        <v>228</v>
      </c>
      <c r="C15" s="92" t="s">
        <v>229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</row>
    <row r="16" spans="1:16" s="2" customFormat="1" ht="15" customHeight="1">
      <c r="A16" s="42">
        <v>9</v>
      </c>
      <c r="B16" s="91" t="s">
        <v>53</v>
      </c>
      <c r="C16" s="92" t="s">
        <v>230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</row>
    <row r="17" spans="1:28" s="2" customFormat="1" ht="15" customHeight="1">
      <c r="A17" s="42">
        <v>10</v>
      </c>
      <c r="B17" s="91" t="s">
        <v>33</v>
      </c>
      <c r="C17" s="92" t="s">
        <v>231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</row>
    <row r="18" spans="1:28" s="2" customFormat="1" ht="15" customHeight="1">
      <c r="A18" s="42">
        <v>11</v>
      </c>
      <c r="B18" s="91" t="s">
        <v>232</v>
      </c>
      <c r="C18" s="92" t="s">
        <v>233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</row>
    <row r="19" spans="1:28" s="2" customFormat="1" ht="15" customHeight="1">
      <c r="A19" s="42">
        <v>12</v>
      </c>
      <c r="B19" s="91" t="s">
        <v>234</v>
      </c>
      <c r="C19" s="92" t="s">
        <v>235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</row>
    <row r="20" spans="1:28" s="2" customFormat="1" ht="14.25" customHeight="1">
      <c r="A20" s="42">
        <v>13</v>
      </c>
      <c r="B20" s="91" t="s">
        <v>236</v>
      </c>
      <c r="C20" s="92" t="s">
        <v>237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91" t="s">
        <v>41</v>
      </c>
      <c r="C21" s="92" t="s">
        <v>238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</row>
    <row r="22" spans="1:28" s="2" customFormat="1" ht="15" customHeight="1">
      <c r="A22" s="42">
        <v>15</v>
      </c>
      <c r="B22" s="91" t="s">
        <v>239</v>
      </c>
      <c r="C22" s="92" t="s">
        <v>240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</row>
    <row r="23" spans="1:28" s="2" customFormat="1" ht="15" customHeight="1">
      <c r="A23" s="42">
        <v>16</v>
      </c>
      <c r="B23" s="91" t="s">
        <v>241</v>
      </c>
      <c r="C23" s="92" t="s">
        <v>242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</row>
    <row r="24" spans="1:28" s="2" customFormat="1" ht="15" customHeight="1">
      <c r="A24" s="42">
        <v>17</v>
      </c>
      <c r="B24" s="91" t="s">
        <v>243</v>
      </c>
      <c r="C24" s="92" t="s">
        <v>244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</row>
    <row r="25" spans="1:28" s="2" customFormat="1" ht="15" customHeight="1">
      <c r="A25" s="42">
        <v>18</v>
      </c>
      <c r="B25" s="91" t="s">
        <v>55</v>
      </c>
      <c r="C25" s="92" t="s">
        <v>245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</row>
    <row r="26" spans="1:28" s="2" customFormat="1" ht="15" customHeight="1">
      <c r="A26" s="42">
        <v>19</v>
      </c>
      <c r="B26" s="91" t="s">
        <v>246</v>
      </c>
      <c r="C26" s="92" t="s">
        <v>247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</row>
    <row r="27" spans="1:28" s="2" customFormat="1" ht="15" customHeight="1">
      <c r="A27" s="42">
        <v>20</v>
      </c>
      <c r="B27" s="91" t="s">
        <v>248</v>
      </c>
      <c r="C27" s="92" t="s">
        <v>249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</row>
    <row r="28" spans="1:28" s="2" customFormat="1" ht="15" customHeight="1">
      <c r="A28" s="42">
        <v>21</v>
      </c>
      <c r="B28" s="91" t="s">
        <v>250</v>
      </c>
      <c r="C28" s="92" t="s">
        <v>251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</row>
    <row r="29" spans="1:28" s="2" customFormat="1" ht="15" customHeight="1">
      <c r="A29" s="42">
        <v>22</v>
      </c>
      <c r="B29" s="91" t="s">
        <v>252</v>
      </c>
      <c r="C29" s="92" t="s">
        <v>253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</row>
    <row r="30" spans="1:28" s="2" customFormat="1" ht="15" customHeight="1">
      <c r="A30" s="42">
        <v>23</v>
      </c>
      <c r="B30" s="91" t="s">
        <v>254</v>
      </c>
      <c r="C30" s="92" t="s">
        <v>255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</row>
    <row r="31" spans="1:28" s="2" customFormat="1" ht="15" customHeight="1">
      <c r="A31" s="42">
        <v>24</v>
      </c>
      <c r="B31" s="91" t="s">
        <v>256</v>
      </c>
      <c r="C31" s="92" t="s">
        <v>31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</row>
    <row r="32" spans="1:28" s="2" customFormat="1" ht="15" customHeight="1">
      <c r="A32" s="42">
        <v>25</v>
      </c>
      <c r="B32" s="91" t="s">
        <v>257</v>
      </c>
      <c r="C32" s="92" t="s">
        <v>258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</row>
    <row r="33" spans="1:16" s="2" customFormat="1" ht="15" customHeight="1">
      <c r="A33" s="42">
        <v>26</v>
      </c>
      <c r="B33" s="91" t="s">
        <v>259</v>
      </c>
      <c r="C33" s="92" t="s">
        <v>260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</row>
    <row r="34" spans="1:16" s="2" customFormat="1" ht="15" customHeight="1">
      <c r="A34" s="42">
        <v>27</v>
      </c>
      <c r="B34" s="91" t="s">
        <v>261</v>
      </c>
      <c r="C34" s="92" t="s">
        <v>262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</row>
    <row r="35" spans="1:16" s="2" customFormat="1" ht="15" customHeight="1">
      <c r="A35" s="42">
        <v>28</v>
      </c>
      <c r="B35" s="91" t="s">
        <v>263</v>
      </c>
      <c r="C35" s="92" t="s">
        <v>264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</row>
    <row r="36" spans="1:16" s="2" customFormat="1" ht="15" customHeight="1">
      <c r="A36" s="42">
        <v>29</v>
      </c>
      <c r="B36" s="91" t="s">
        <v>265</v>
      </c>
      <c r="C36" s="92" t="s">
        <v>266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</row>
    <row r="37" spans="1:16" s="2" customFormat="1" ht="15" customHeight="1">
      <c r="A37" s="42">
        <v>30</v>
      </c>
      <c r="B37" s="91" t="s">
        <v>113</v>
      </c>
      <c r="C37" s="92" t="s">
        <v>267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</row>
    <row r="38" spans="1:16" s="2" customFormat="1" ht="15" customHeight="1">
      <c r="A38" s="42">
        <v>31</v>
      </c>
      <c r="B38" s="91" t="s">
        <v>60</v>
      </c>
      <c r="C38" s="92" t="s">
        <v>268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</row>
    <row r="39" spans="1:16" s="2" customFormat="1" ht="15" customHeight="1">
      <c r="A39" s="42">
        <v>32</v>
      </c>
      <c r="B39" s="91" t="s">
        <v>269</v>
      </c>
      <c r="C39" s="92" t="s">
        <v>270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</row>
    <row r="40" spans="1:16" s="2" customFormat="1" ht="15" customHeight="1">
      <c r="A40" s="42">
        <v>33</v>
      </c>
      <c r="B40" s="91" t="s">
        <v>271</v>
      </c>
      <c r="C40" s="92" t="s">
        <v>272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</row>
    <row r="41" spans="1:16" s="2" customFormat="1" ht="15" customHeight="1">
      <c r="A41" s="42">
        <v>34</v>
      </c>
      <c r="B41" s="91" t="s">
        <v>273</v>
      </c>
      <c r="C41" s="92" t="s">
        <v>274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</row>
    <row r="42" spans="1:16" s="2" customFormat="1" ht="15" customHeight="1">
      <c r="A42" s="42">
        <v>35</v>
      </c>
      <c r="B42" s="91" t="s">
        <v>111</v>
      </c>
      <c r="C42" s="92" t="s">
        <v>275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</row>
    <row r="43" spans="1:16" s="2" customFormat="1" ht="15" customHeight="1">
      <c r="A43" s="42">
        <v>36</v>
      </c>
      <c r="B43" s="91" t="s">
        <v>276</v>
      </c>
      <c r="C43" s="92" t="s">
        <v>277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</row>
    <row r="44" spans="1:16" s="2" customFormat="1" ht="15" customHeight="1">
      <c r="A44" s="42">
        <v>37</v>
      </c>
      <c r="B44" s="91" t="s">
        <v>278</v>
      </c>
      <c r="C44" s="92" t="s">
        <v>279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</row>
    <row r="45" spans="1:16" s="2" customFormat="1" ht="15" customHeight="1">
      <c r="A45" s="42">
        <v>38</v>
      </c>
      <c r="B45" s="91" t="s">
        <v>280</v>
      </c>
      <c r="C45" s="92" t="s">
        <v>281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</row>
    <row r="46" spans="1:16" s="2" customFormat="1" ht="15" customHeight="1">
      <c r="A46" s="42">
        <v>39</v>
      </c>
      <c r="B46" s="91" t="s">
        <v>282</v>
      </c>
      <c r="C46" s="92" t="s">
        <v>283</v>
      </c>
      <c r="D46" s="45"/>
      <c r="E46" s="45"/>
      <c r="F46" s="46">
        <f t="shared" si="0"/>
        <v>0</v>
      </c>
      <c r="G46" s="47" t="str">
        <f t="shared" si="1"/>
        <v>/</v>
      </c>
      <c r="H46" s="47" t="str">
        <f t="shared" si="2"/>
        <v/>
      </c>
      <c r="I46" s="46" t="str">
        <f t="shared" si="3"/>
        <v/>
      </c>
      <c r="J46" s="46" t="str">
        <f t="shared" si="4"/>
        <v/>
      </c>
      <c r="K46" s="46" t="str">
        <f t="shared" si="5"/>
        <v/>
      </c>
      <c r="L46" s="46" t="str">
        <f t="shared" si="6"/>
        <v>ไม่ผ่าน</v>
      </c>
      <c r="M46" s="48"/>
      <c r="N46" s="48"/>
      <c r="O46" s="48"/>
      <c r="P46" s="48"/>
    </row>
    <row r="47" spans="1:16" s="3" customFormat="1" ht="18">
      <c r="A47" s="54"/>
      <c r="B47" s="55" t="s">
        <v>14</v>
      </c>
      <c r="C47" s="55"/>
      <c r="D47" s="56"/>
      <c r="E47" s="56"/>
      <c r="F47" s="57"/>
      <c r="G47" s="57"/>
      <c r="H47" s="47"/>
      <c r="I47" s="58" t="s">
        <v>740</v>
      </c>
      <c r="J47" s="58"/>
      <c r="K47" s="93">
        <f>COUNTIF(L8:L46,"ผ่าน")</f>
        <v>0</v>
      </c>
      <c r="L47" s="94"/>
      <c r="M47" s="59"/>
      <c r="N47" s="59"/>
      <c r="O47" s="59"/>
      <c r="P47" s="59"/>
    </row>
    <row r="48" spans="1:16" s="3" customFormat="1" ht="21">
      <c r="A48" s="60"/>
      <c r="B48" s="61" t="s">
        <v>15</v>
      </c>
      <c r="C48" s="61"/>
      <c r="D48" s="62"/>
      <c r="E48" s="62"/>
      <c r="F48" s="63"/>
      <c r="G48" s="64"/>
      <c r="H48" s="65"/>
      <c r="I48" s="67" t="s">
        <v>741</v>
      </c>
      <c r="J48" s="67"/>
      <c r="K48" s="95">
        <f>COUNTIF(L8:L46,"ไม่ผ่าน")</f>
        <v>39</v>
      </c>
      <c r="L48" s="96"/>
      <c r="M48" s="59"/>
      <c r="N48" s="59"/>
      <c r="O48" s="59"/>
      <c r="P48" s="59"/>
    </row>
    <row r="49" spans="1:16" ht="18">
      <c r="A49" s="6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</row>
    <row r="50" spans="1:16" ht="18">
      <c r="A50" s="68"/>
      <c r="B50" s="69" t="s">
        <v>16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32"/>
      <c r="N50" s="32"/>
      <c r="O50" s="32"/>
      <c r="P50" s="32"/>
    </row>
    <row r="51" spans="1:16" ht="18">
      <c r="A51" s="68"/>
      <c r="B51" s="48"/>
      <c r="C51" s="48"/>
      <c r="D51" s="48"/>
      <c r="E51" s="48"/>
      <c r="F51" s="48" t="s">
        <v>17</v>
      </c>
      <c r="G51" s="48"/>
      <c r="H51" s="48"/>
      <c r="I51" s="48"/>
      <c r="J51" s="48"/>
      <c r="K51" s="48"/>
      <c r="L51" s="48"/>
      <c r="M51" s="32"/>
      <c r="N51" s="32"/>
      <c r="O51" s="32"/>
      <c r="P51" s="32"/>
    </row>
    <row r="52" spans="1:16" ht="18">
      <c r="A52" s="68"/>
      <c r="B52" s="48"/>
      <c r="C52" s="48"/>
      <c r="D52" s="48"/>
      <c r="E52" s="48"/>
      <c r="F52" s="48"/>
      <c r="G52" s="48" t="s">
        <v>18</v>
      </c>
      <c r="H52" s="48"/>
      <c r="I52" s="48"/>
      <c r="J52" s="48"/>
      <c r="K52" s="48"/>
      <c r="L52" s="48"/>
      <c r="M52" s="32"/>
      <c r="N52" s="32"/>
      <c r="O52" s="32"/>
      <c r="P52" s="32"/>
    </row>
    <row r="53" spans="1:16" ht="18">
      <c r="A53" s="68"/>
      <c r="B53" s="48"/>
      <c r="C53" s="48"/>
      <c r="D53" s="48"/>
      <c r="E53" s="48"/>
      <c r="F53" s="48"/>
      <c r="G53" s="48" t="s">
        <v>19</v>
      </c>
      <c r="H53" s="48"/>
      <c r="I53" s="48" t="s">
        <v>20</v>
      </c>
      <c r="J53" s="48"/>
      <c r="K53" s="48"/>
      <c r="L53" s="48"/>
      <c r="M53" s="32"/>
      <c r="N53" s="32"/>
      <c r="O53" s="32"/>
      <c r="P53" s="32"/>
    </row>
    <row r="54" spans="1:16">
      <c r="A54" s="32"/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>
      <c r="A55" s="32"/>
      <c r="B55" s="71" t="s">
        <v>734</v>
      </c>
      <c r="C55" s="72" t="s">
        <v>735</v>
      </c>
      <c r="D55" s="73"/>
      <c r="E55" s="74" t="s">
        <v>736</v>
      </c>
      <c r="F55" s="75"/>
      <c r="G55" s="74" t="s">
        <v>737</v>
      </c>
      <c r="H55" s="75"/>
      <c r="I55" s="32"/>
      <c r="J55" s="32"/>
      <c r="K55" s="32"/>
      <c r="L55" s="32"/>
      <c r="M55" s="32"/>
      <c r="N55" s="32"/>
      <c r="O55" s="32"/>
      <c r="P55" s="32"/>
    </row>
    <row r="56" spans="1:16">
      <c r="A56" s="32"/>
      <c r="B56" s="76"/>
      <c r="C56" s="77" t="s">
        <v>742</v>
      </c>
      <c r="D56" s="78"/>
      <c r="E56" s="79" t="s">
        <v>738</v>
      </c>
      <c r="F56" s="80"/>
      <c r="G56" s="81">
        <f>COUNTIF(K8:K46,"/")</f>
        <v>0</v>
      </c>
      <c r="H56" s="82"/>
      <c r="I56" s="32"/>
      <c r="J56" s="32"/>
      <c r="K56" s="32"/>
      <c r="L56" s="32"/>
      <c r="M56" s="32"/>
      <c r="N56" s="32"/>
      <c r="O56" s="32"/>
      <c r="P56" s="32"/>
    </row>
    <row r="57" spans="1:16">
      <c r="A57" s="32"/>
      <c r="B57" s="76"/>
      <c r="C57" s="77" t="s">
        <v>745</v>
      </c>
      <c r="D57" s="78"/>
      <c r="E57" s="79" t="s">
        <v>746</v>
      </c>
      <c r="F57" s="80"/>
      <c r="G57" s="81">
        <f>COUNTIF(J8:J46,"/")</f>
        <v>0</v>
      </c>
      <c r="H57" s="82"/>
      <c r="I57" s="32"/>
      <c r="J57" s="32"/>
      <c r="K57" s="32"/>
      <c r="L57" s="32"/>
      <c r="M57" s="32"/>
      <c r="N57" s="32"/>
      <c r="O57" s="32"/>
      <c r="P57" s="32"/>
    </row>
    <row r="58" spans="1:16">
      <c r="A58" s="32"/>
      <c r="B58" s="76"/>
      <c r="C58" s="77" t="s">
        <v>747</v>
      </c>
      <c r="D58" s="78"/>
      <c r="E58" s="79" t="s">
        <v>739</v>
      </c>
      <c r="F58" s="80"/>
      <c r="G58" s="81">
        <f>COUNTIF(I8:I46,"/")</f>
        <v>0</v>
      </c>
      <c r="H58" s="82"/>
      <c r="I58" s="32"/>
      <c r="J58" s="32"/>
      <c r="K58" s="32"/>
      <c r="L58" s="32"/>
      <c r="M58" s="32"/>
      <c r="N58" s="32"/>
      <c r="O58" s="32"/>
      <c r="P58" s="32"/>
    </row>
    <row r="59" spans="1:16">
      <c r="A59" s="32"/>
      <c r="B59" s="76"/>
      <c r="C59" s="77" t="s">
        <v>744</v>
      </c>
      <c r="D59" s="78"/>
      <c r="E59" s="79" t="s">
        <v>740</v>
      </c>
      <c r="F59" s="80"/>
      <c r="G59" s="81">
        <f>COUNTIF(H8:H46,"/")</f>
        <v>0</v>
      </c>
      <c r="H59" s="82"/>
      <c r="I59" s="32"/>
      <c r="J59" s="32"/>
      <c r="K59" s="32"/>
      <c r="L59" s="32"/>
      <c r="M59" s="32"/>
      <c r="N59" s="32"/>
      <c r="O59" s="32"/>
      <c r="P59" s="32"/>
    </row>
    <row r="60" spans="1:16">
      <c r="A60" s="32"/>
      <c r="B60" s="83"/>
      <c r="C60" s="77" t="s">
        <v>743</v>
      </c>
      <c r="D60" s="78"/>
      <c r="E60" s="79" t="s">
        <v>741</v>
      </c>
      <c r="F60" s="80"/>
      <c r="G60" s="81">
        <f>COUNTIF(G8:G46,"/")</f>
        <v>39</v>
      </c>
      <c r="H60" s="82"/>
      <c r="I60" s="32"/>
      <c r="J60" s="32"/>
      <c r="K60" s="32"/>
      <c r="L60" s="32"/>
      <c r="M60" s="32"/>
      <c r="N60" s="32"/>
      <c r="O60" s="32"/>
      <c r="P60" s="32"/>
    </row>
    <row r="61" spans="1:16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</sheetData>
  <mergeCells count="40">
    <mergeCell ref="C59:D59"/>
    <mergeCell ref="E59:F59"/>
    <mergeCell ref="G59:H59"/>
    <mergeCell ref="C60:D60"/>
    <mergeCell ref="E60:F60"/>
    <mergeCell ref="G60:H60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  <mergeCell ref="B47:C47"/>
    <mergeCell ref="I47:J47"/>
    <mergeCell ref="I48:J48"/>
    <mergeCell ref="K47:L47"/>
    <mergeCell ref="K48:L48"/>
    <mergeCell ref="B48:C48"/>
    <mergeCell ref="B55:B6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6"/>
  <sheetViews>
    <sheetView zoomScale="30" zoomScaleNormal="30" zoomScalePageLayoutView="110" workbookViewId="0">
      <selection activeCell="Q2" sqref="A2:Q86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2" width="6.4414062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7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7" ht="20.399999999999999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O2" s="85"/>
      <c r="P2" s="32"/>
      <c r="Q2" s="32"/>
    </row>
    <row r="3" spans="1:17" ht="20.399999999999999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85"/>
      <c r="O3" s="85"/>
      <c r="P3" s="32"/>
      <c r="Q3" s="32"/>
    </row>
    <row r="4" spans="1:17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  <c r="P4" s="32"/>
      <c r="Q4" s="32"/>
    </row>
    <row r="5" spans="1:17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</row>
    <row r="6" spans="1:17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</row>
    <row r="7" spans="1:17" ht="66.599999999999994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</row>
    <row r="8" spans="1:17" s="2" customFormat="1" ht="15" customHeight="1">
      <c r="A8" s="42">
        <v>1</v>
      </c>
      <c r="B8" s="91" t="s">
        <v>284</v>
      </c>
      <c r="C8" s="92" t="s">
        <v>285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</row>
    <row r="9" spans="1:17" s="2" customFormat="1" ht="15" customHeight="1">
      <c r="A9" s="42">
        <v>2</v>
      </c>
      <c r="B9" s="91" t="s">
        <v>286</v>
      </c>
      <c r="C9" s="92" t="s">
        <v>287</v>
      </c>
      <c r="D9" s="45"/>
      <c r="E9" s="45"/>
      <c r="F9" s="46">
        <f t="shared" ref="F9:F45" si="0">D9+E9</f>
        <v>0</v>
      </c>
      <c r="G9" s="47" t="str">
        <f t="shared" ref="G9:G45" si="1">IF(F9&lt;=12.5,"/","")</f>
        <v>/</v>
      </c>
      <c r="H9" s="47" t="str">
        <f t="shared" ref="H9:H45" si="2">IF(AND(F9&gt;12.5,F9&lt;=14),"/","")</f>
        <v/>
      </c>
      <c r="I9" s="46" t="str">
        <f t="shared" ref="I9:I45" si="3">IF(AND(F9&gt;14,F9&lt;=17),"/","")</f>
        <v/>
      </c>
      <c r="J9" s="46" t="str">
        <f t="shared" ref="J9:J45" si="4">IF(AND(F9&gt;17,F9&lt;=19),"/","")</f>
        <v/>
      </c>
      <c r="K9" s="46" t="str">
        <f t="shared" ref="K9:K45" si="5">IF(AND(F9&gt;19,F9&lt;=25),"/","")</f>
        <v/>
      </c>
      <c r="L9" s="46" t="str">
        <f t="shared" ref="L9:L45" si="6">IF(F9&gt;=15,"ผ่าน","ไม่ผ่าน")</f>
        <v>ไม่ผ่าน</v>
      </c>
      <c r="M9" s="48"/>
      <c r="N9" s="48"/>
      <c r="O9" s="48"/>
      <c r="P9" s="48"/>
      <c r="Q9" s="48"/>
    </row>
    <row r="10" spans="1:17" s="2" customFormat="1" ht="15" customHeight="1">
      <c r="A10" s="42">
        <v>3</v>
      </c>
      <c r="B10" s="91" t="s">
        <v>288</v>
      </c>
      <c r="C10" s="92" t="s">
        <v>289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</row>
    <row r="11" spans="1:17" s="2" customFormat="1" ht="15" customHeight="1">
      <c r="A11" s="42">
        <v>4</v>
      </c>
      <c r="B11" s="91" t="s">
        <v>290</v>
      </c>
      <c r="C11" s="92" t="s">
        <v>291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</row>
    <row r="12" spans="1:17" s="2" customFormat="1" ht="15" customHeight="1">
      <c r="A12" s="42">
        <v>5</v>
      </c>
      <c r="B12" s="91" t="s">
        <v>292</v>
      </c>
      <c r="C12" s="92" t="s">
        <v>293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</row>
    <row r="13" spans="1:17" s="2" customFormat="1" ht="15" customHeight="1">
      <c r="A13" s="42">
        <v>6</v>
      </c>
      <c r="B13" s="91" t="s">
        <v>47</v>
      </c>
      <c r="C13" s="92" t="s">
        <v>294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</row>
    <row r="14" spans="1:17" s="2" customFormat="1" ht="15" customHeight="1">
      <c r="A14" s="42">
        <v>7</v>
      </c>
      <c r="B14" s="91" t="s">
        <v>295</v>
      </c>
      <c r="C14" s="92" t="s">
        <v>296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</row>
    <row r="15" spans="1:17" s="2" customFormat="1" ht="15" customHeight="1">
      <c r="A15" s="42">
        <v>8</v>
      </c>
      <c r="B15" s="91" t="s">
        <v>77</v>
      </c>
      <c r="C15" s="92" t="s">
        <v>297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</row>
    <row r="16" spans="1:17" s="2" customFormat="1" ht="15" customHeight="1">
      <c r="A16" s="42">
        <v>9</v>
      </c>
      <c r="B16" s="91" t="s">
        <v>298</v>
      </c>
      <c r="C16" s="92" t="s">
        <v>299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</row>
    <row r="17" spans="1:28" s="2" customFormat="1" ht="15" customHeight="1">
      <c r="A17" s="42">
        <v>10</v>
      </c>
      <c r="B17" s="91" t="s">
        <v>300</v>
      </c>
      <c r="C17" s="92" t="s">
        <v>301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</row>
    <row r="18" spans="1:28" s="2" customFormat="1" ht="15" customHeight="1">
      <c r="A18" s="42">
        <v>11</v>
      </c>
      <c r="B18" s="91" t="s">
        <v>302</v>
      </c>
      <c r="C18" s="92" t="s">
        <v>303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</row>
    <row r="19" spans="1:28" s="2" customFormat="1" ht="15" customHeight="1">
      <c r="A19" s="42">
        <v>12</v>
      </c>
      <c r="B19" s="91" t="s">
        <v>304</v>
      </c>
      <c r="C19" s="92" t="s">
        <v>305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</row>
    <row r="20" spans="1:28" s="2" customFormat="1" ht="14.25" customHeight="1">
      <c r="A20" s="42">
        <v>13</v>
      </c>
      <c r="B20" s="91" t="s">
        <v>306</v>
      </c>
      <c r="C20" s="92" t="s">
        <v>307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91" t="s">
        <v>308</v>
      </c>
      <c r="C21" s="92" t="s">
        <v>309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</row>
    <row r="22" spans="1:28" s="2" customFormat="1" ht="15" customHeight="1">
      <c r="A22" s="42">
        <v>15</v>
      </c>
      <c r="B22" s="91" t="s">
        <v>310</v>
      </c>
      <c r="C22" s="92" t="s">
        <v>311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</row>
    <row r="23" spans="1:28" s="2" customFormat="1" ht="15" customHeight="1">
      <c r="A23" s="42">
        <v>16</v>
      </c>
      <c r="B23" s="91" t="s">
        <v>312</v>
      </c>
      <c r="C23" s="92" t="s">
        <v>313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</row>
    <row r="24" spans="1:28" s="2" customFormat="1" ht="15" customHeight="1">
      <c r="A24" s="42">
        <v>17</v>
      </c>
      <c r="B24" s="91" t="s">
        <v>314</v>
      </c>
      <c r="C24" s="92" t="s">
        <v>315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</row>
    <row r="25" spans="1:28" s="2" customFormat="1" ht="15" customHeight="1">
      <c r="A25" s="42">
        <v>18</v>
      </c>
      <c r="B25" s="91" t="s">
        <v>75</v>
      </c>
      <c r="C25" s="92" t="s">
        <v>316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</row>
    <row r="26" spans="1:28" s="2" customFormat="1" ht="15" customHeight="1">
      <c r="A26" s="42">
        <v>19</v>
      </c>
      <c r="B26" s="91" t="s">
        <v>317</v>
      </c>
      <c r="C26" s="92" t="s">
        <v>318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</row>
    <row r="27" spans="1:28" s="2" customFormat="1" ht="15" customHeight="1">
      <c r="A27" s="42">
        <v>20</v>
      </c>
      <c r="B27" s="91" t="s">
        <v>319</v>
      </c>
      <c r="C27" s="92" t="s">
        <v>320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</row>
    <row r="28" spans="1:28" s="2" customFormat="1" ht="15" customHeight="1">
      <c r="A28" s="42">
        <v>21</v>
      </c>
      <c r="B28" s="91" t="s">
        <v>321</v>
      </c>
      <c r="C28" s="92" t="s">
        <v>322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</row>
    <row r="29" spans="1:28" s="2" customFormat="1" ht="15" customHeight="1">
      <c r="A29" s="42">
        <v>22</v>
      </c>
      <c r="B29" s="91" t="s">
        <v>323</v>
      </c>
      <c r="C29" s="92" t="s">
        <v>44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</row>
    <row r="30" spans="1:28" s="2" customFormat="1" ht="15" customHeight="1">
      <c r="A30" s="42">
        <v>23</v>
      </c>
      <c r="B30" s="91" t="s">
        <v>25</v>
      </c>
      <c r="C30" s="92" t="s">
        <v>324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</row>
    <row r="31" spans="1:28" s="2" customFormat="1" ht="15" customHeight="1">
      <c r="A31" s="42">
        <v>24</v>
      </c>
      <c r="B31" s="91" t="s">
        <v>325</v>
      </c>
      <c r="C31" s="92" t="s">
        <v>326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</row>
    <row r="32" spans="1:28" s="2" customFormat="1" ht="15" customHeight="1">
      <c r="A32" s="42">
        <v>25</v>
      </c>
      <c r="B32" s="91" t="s">
        <v>327</v>
      </c>
      <c r="C32" s="92" t="s">
        <v>328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</row>
    <row r="33" spans="1:17" s="2" customFormat="1" ht="15" customHeight="1">
      <c r="A33" s="42">
        <v>26</v>
      </c>
      <c r="B33" s="91" t="s">
        <v>329</v>
      </c>
      <c r="C33" s="92" t="s">
        <v>330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</row>
    <row r="34" spans="1:17" s="2" customFormat="1" ht="15" customHeight="1">
      <c r="A34" s="42">
        <v>27</v>
      </c>
      <c r="B34" s="91" t="s">
        <v>331</v>
      </c>
      <c r="C34" s="92" t="s">
        <v>332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</row>
    <row r="35" spans="1:17" s="2" customFormat="1" ht="15" customHeight="1">
      <c r="A35" s="42">
        <v>28</v>
      </c>
      <c r="B35" s="91" t="s">
        <v>333</v>
      </c>
      <c r="C35" s="92" t="s">
        <v>334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</row>
    <row r="36" spans="1:17" s="2" customFormat="1" ht="15" customHeight="1">
      <c r="A36" s="42">
        <v>29</v>
      </c>
      <c r="B36" s="91" t="s">
        <v>335</v>
      </c>
      <c r="C36" s="92" t="s">
        <v>336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</row>
    <row r="37" spans="1:17" s="2" customFormat="1" ht="15" customHeight="1">
      <c r="A37" s="42">
        <v>30</v>
      </c>
      <c r="B37" s="91" t="s">
        <v>254</v>
      </c>
      <c r="C37" s="92" t="s">
        <v>337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</row>
    <row r="38" spans="1:17" s="2" customFormat="1" ht="15" customHeight="1">
      <c r="A38" s="42">
        <v>31</v>
      </c>
      <c r="B38" s="91" t="s">
        <v>338</v>
      </c>
      <c r="C38" s="92" t="s">
        <v>339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</row>
    <row r="39" spans="1:17" s="2" customFormat="1" ht="15" customHeight="1">
      <c r="A39" s="42">
        <v>32</v>
      </c>
      <c r="B39" s="91" t="s">
        <v>340</v>
      </c>
      <c r="C39" s="92" t="s">
        <v>341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</row>
    <row r="40" spans="1:17" s="2" customFormat="1" ht="15" customHeight="1">
      <c r="A40" s="42">
        <v>33</v>
      </c>
      <c r="B40" s="91" t="s">
        <v>342</v>
      </c>
      <c r="C40" s="92" t="s">
        <v>343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</row>
    <row r="41" spans="1:17" s="2" customFormat="1" ht="15" customHeight="1">
      <c r="A41" s="42">
        <v>34</v>
      </c>
      <c r="B41" s="91" t="s">
        <v>344</v>
      </c>
      <c r="C41" s="92" t="s">
        <v>277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</row>
    <row r="42" spans="1:17" s="2" customFormat="1" ht="15" customHeight="1">
      <c r="A42" s="42">
        <v>35</v>
      </c>
      <c r="B42" s="91" t="s">
        <v>345</v>
      </c>
      <c r="C42" s="92" t="s">
        <v>346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</row>
    <row r="43" spans="1:17" s="2" customFormat="1" ht="15" customHeight="1">
      <c r="A43" s="42">
        <v>36</v>
      </c>
      <c r="B43" s="91" t="s">
        <v>39</v>
      </c>
      <c r="C43" s="92" t="s">
        <v>347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</row>
    <row r="44" spans="1:17" s="2" customFormat="1" ht="15" customHeight="1">
      <c r="A44" s="42">
        <v>37</v>
      </c>
      <c r="B44" s="91" t="s">
        <v>36</v>
      </c>
      <c r="C44" s="92" t="s">
        <v>348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  <c r="Q44" s="48"/>
    </row>
    <row r="45" spans="1:17" s="2" customFormat="1" ht="15" customHeight="1">
      <c r="A45" s="42">
        <v>38</v>
      </c>
      <c r="B45" s="91" t="s">
        <v>349</v>
      </c>
      <c r="C45" s="92" t="s">
        <v>350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  <c r="Q45" s="48"/>
    </row>
    <row r="46" spans="1:17" s="3" customFormat="1" ht="18">
      <c r="A46" s="54"/>
      <c r="B46" s="55" t="s">
        <v>14</v>
      </c>
      <c r="C46" s="55"/>
      <c r="D46" s="56"/>
      <c r="E46" s="56"/>
      <c r="F46" s="57"/>
      <c r="G46" s="57"/>
      <c r="H46" s="47"/>
      <c r="I46" s="58" t="s">
        <v>740</v>
      </c>
      <c r="J46" s="58"/>
      <c r="K46" s="93">
        <f>COUNTIF(L8:L45,"ผ่าน")</f>
        <v>0</v>
      </c>
      <c r="L46" s="94"/>
      <c r="M46" s="59"/>
      <c r="N46" s="59"/>
      <c r="O46" s="59"/>
      <c r="P46" s="59"/>
      <c r="Q46" s="59"/>
    </row>
    <row r="47" spans="1:17" s="3" customFormat="1" ht="21">
      <c r="A47" s="60"/>
      <c r="B47" s="61" t="s">
        <v>15</v>
      </c>
      <c r="C47" s="61"/>
      <c r="D47" s="62"/>
      <c r="E47" s="62"/>
      <c r="F47" s="63"/>
      <c r="G47" s="64"/>
      <c r="H47" s="65"/>
      <c r="I47" s="67" t="s">
        <v>741</v>
      </c>
      <c r="J47" s="67"/>
      <c r="K47" s="95">
        <f>COUNTIF(L8:L45,"ไม่ผ่าน")</f>
        <v>38</v>
      </c>
      <c r="L47" s="96"/>
      <c r="M47" s="59"/>
      <c r="N47" s="59"/>
      <c r="O47" s="59"/>
      <c r="P47" s="59"/>
      <c r="Q47" s="59"/>
    </row>
    <row r="48" spans="1:17" ht="18">
      <c r="A48" s="6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32"/>
      <c r="N48" s="32"/>
      <c r="O48" s="32"/>
      <c r="P48" s="32"/>
      <c r="Q48" s="32"/>
    </row>
    <row r="49" spans="1:17" ht="18">
      <c r="A49" s="68"/>
      <c r="B49" s="69" t="s">
        <v>16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  <c r="Q49" s="32"/>
    </row>
    <row r="50" spans="1:17" ht="18">
      <c r="A50" s="68"/>
      <c r="B50" s="48"/>
      <c r="C50" s="48"/>
      <c r="D50" s="48"/>
      <c r="E50" s="48"/>
      <c r="F50" s="48" t="s">
        <v>17</v>
      </c>
      <c r="G50" s="48"/>
      <c r="H50" s="48"/>
      <c r="I50" s="48"/>
      <c r="J50" s="48"/>
      <c r="K50" s="48"/>
      <c r="L50" s="48"/>
      <c r="M50" s="32"/>
      <c r="N50" s="32"/>
      <c r="O50" s="32"/>
      <c r="P50" s="32"/>
      <c r="Q50" s="32"/>
    </row>
    <row r="51" spans="1:17" ht="18">
      <c r="A51" s="68"/>
      <c r="B51" s="48"/>
      <c r="C51" s="48"/>
      <c r="D51" s="48"/>
      <c r="E51" s="48"/>
      <c r="F51" s="48"/>
      <c r="G51" s="48" t="s">
        <v>18</v>
      </c>
      <c r="H51" s="48"/>
      <c r="I51" s="48"/>
      <c r="J51" s="48"/>
      <c r="K51" s="48"/>
      <c r="L51" s="48"/>
      <c r="M51" s="32"/>
      <c r="N51" s="32"/>
      <c r="O51" s="32"/>
      <c r="P51" s="32"/>
      <c r="Q51" s="32"/>
    </row>
    <row r="52" spans="1:17" ht="18">
      <c r="A52" s="68"/>
      <c r="B52" s="48"/>
      <c r="C52" s="48"/>
      <c r="D52" s="48"/>
      <c r="E52" s="48"/>
      <c r="F52" s="48"/>
      <c r="G52" s="48" t="s">
        <v>19</v>
      </c>
      <c r="H52" s="48"/>
      <c r="I52" s="48" t="s">
        <v>20</v>
      </c>
      <c r="J52" s="48"/>
      <c r="K52" s="48"/>
      <c r="L52" s="48"/>
      <c r="M52" s="32"/>
      <c r="N52" s="32"/>
      <c r="O52" s="32"/>
      <c r="P52" s="32"/>
      <c r="Q52" s="32"/>
    </row>
    <row r="53" spans="1:17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>
      <c r="A54" s="32"/>
      <c r="B54" s="71" t="s">
        <v>734</v>
      </c>
      <c r="C54" s="72" t="s">
        <v>735</v>
      </c>
      <c r="D54" s="73"/>
      <c r="E54" s="74" t="s">
        <v>736</v>
      </c>
      <c r="F54" s="75"/>
      <c r="G54" s="74" t="s">
        <v>737</v>
      </c>
      <c r="H54" s="75"/>
      <c r="I54" s="32"/>
      <c r="J54" s="32"/>
      <c r="K54" s="32"/>
      <c r="L54" s="32"/>
      <c r="M54" s="32"/>
      <c r="N54" s="32"/>
      <c r="O54" s="32"/>
      <c r="P54" s="32"/>
      <c r="Q54" s="32"/>
    </row>
    <row r="55" spans="1:17">
      <c r="A55" s="32"/>
      <c r="B55" s="76"/>
      <c r="C55" s="77" t="s">
        <v>742</v>
      </c>
      <c r="D55" s="78"/>
      <c r="E55" s="79" t="s">
        <v>738</v>
      </c>
      <c r="F55" s="80"/>
      <c r="G55" s="81">
        <f>COUNTIF(K8:K45,"/")</f>
        <v>0</v>
      </c>
      <c r="H55" s="82"/>
      <c r="I55" s="32"/>
      <c r="J55" s="32"/>
      <c r="K55" s="32"/>
      <c r="L55" s="32"/>
      <c r="M55" s="32"/>
      <c r="N55" s="32"/>
      <c r="O55" s="32"/>
      <c r="P55" s="32"/>
      <c r="Q55" s="32"/>
    </row>
    <row r="56" spans="1:17">
      <c r="A56" s="32"/>
      <c r="B56" s="76"/>
      <c r="C56" s="77" t="s">
        <v>745</v>
      </c>
      <c r="D56" s="78"/>
      <c r="E56" s="79" t="s">
        <v>746</v>
      </c>
      <c r="F56" s="80"/>
      <c r="G56" s="81">
        <f>COUNTIF(J8:J45,"/")</f>
        <v>0</v>
      </c>
      <c r="H56" s="82"/>
      <c r="I56" s="32"/>
      <c r="J56" s="32"/>
      <c r="K56" s="32"/>
      <c r="L56" s="32"/>
      <c r="M56" s="32"/>
      <c r="N56" s="32"/>
      <c r="O56" s="32"/>
      <c r="P56" s="32"/>
      <c r="Q56" s="32"/>
    </row>
    <row r="57" spans="1:17">
      <c r="A57" s="32"/>
      <c r="B57" s="76"/>
      <c r="C57" s="77" t="s">
        <v>747</v>
      </c>
      <c r="D57" s="78"/>
      <c r="E57" s="79" t="s">
        <v>739</v>
      </c>
      <c r="F57" s="80"/>
      <c r="G57" s="81">
        <f>COUNTIF(I8:I45,"/")</f>
        <v>0</v>
      </c>
      <c r="H57" s="82"/>
      <c r="I57" s="32"/>
      <c r="J57" s="32"/>
      <c r="K57" s="32"/>
      <c r="L57" s="32"/>
      <c r="M57" s="32"/>
      <c r="N57" s="32"/>
      <c r="O57" s="32"/>
      <c r="P57" s="32"/>
      <c r="Q57" s="32"/>
    </row>
    <row r="58" spans="1:17">
      <c r="A58" s="32"/>
      <c r="B58" s="76"/>
      <c r="C58" s="77" t="s">
        <v>744</v>
      </c>
      <c r="D58" s="78"/>
      <c r="E58" s="79" t="s">
        <v>740</v>
      </c>
      <c r="F58" s="80"/>
      <c r="G58" s="81">
        <f>COUNTIF(H8:H45,"/")</f>
        <v>0</v>
      </c>
      <c r="H58" s="82"/>
      <c r="I58" s="32"/>
      <c r="J58" s="32"/>
      <c r="K58" s="32"/>
      <c r="L58" s="32"/>
      <c r="M58" s="32"/>
      <c r="N58" s="32"/>
      <c r="O58" s="32"/>
      <c r="P58" s="32"/>
      <c r="Q58" s="32"/>
    </row>
    <row r="59" spans="1:17">
      <c r="A59" s="32"/>
      <c r="B59" s="83"/>
      <c r="C59" s="77" t="s">
        <v>743</v>
      </c>
      <c r="D59" s="78"/>
      <c r="E59" s="79" t="s">
        <v>741</v>
      </c>
      <c r="F59" s="80"/>
      <c r="G59" s="81">
        <f>COUNTIF(G8:G45,"/")</f>
        <v>38</v>
      </c>
      <c r="H59" s="82"/>
      <c r="I59" s="32"/>
      <c r="J59" s="32"/>
      <c r="K59" s="32"/>
      <c r="L59" s="32"/>
      <c r="M59" s="32"/>
      <c r="N59" s="32"/>
      <c r="O59" s="32"/>
      <c r="P59" s="32"/>
      <c r="Q59" s="32"/>
    </row>
    <row r="60" spans="1:17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</sheetData>
  <mergeCells count="40"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B46:C46"/>
    <mergeCell ref="I46:J46"/>
    <mergeCell ref="I47:J47"/>
    <mergeCell ref="K46:L46"/>
    <mergeCell ref="K47:L47"/>
    <mergeCell ref="B47:C47"/>
    <mergeCell ref="B54:B5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2"/>
  <sheetViews>
    <sheetView zoomScale="26" zoomScaleNormal="26" zoomScalePageLayoutView="110" workbookViewId="0">
      <selection activeCell="Q4" sqref="A4:Q92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5.2187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7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9"/>
      <c r="N1" s="7"/>
      <c r="O1" s="7"/>
    </row>
    <row r="2" spans="1:17" ht="20.399999999999999">
      <c r="A2" s="21" t="s">
        <v>351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9"/>
      <c r="N2" s="7"/>
      <c r="O2" s="7"/>
    </row>
    <row r="3" spans="1:17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/>
      <c r="N3" s="7"/>
      <c r="O3" s="7"/>
    </row>
    <row r="4" spans="1:17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  <c r="P4" s="32"/>
      <c r="Q4" s="32"/>
    </row>
    <row r="5" spans="1:17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</row>
    <row r="6" spans="1:17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</row>
    <row r="7" spans="1:17" ht="69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</row>
    <row r="8" spans="1:17" s="2" customFormat="1" ht="15" customHeight="1">
      <c r="A8" s="42">
        <v>1</v>
      </c>
      <c r="B8" s="91" t="s">
        <v>352</v>
      </c>
      <c r="C8" s="92" t="s">
        <v>353</v>
      </c>
      <c r="D8" s="45">
        <v>5</v>
      </c>
      <c r="E8" s="45">
        <v>7</v>
      </c>
      <c r="F8" s="46">
        <f>D8+E8</f>
        <v>12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</row>
    <row r="9" spans="1:17" s="2" customFormat="1" ht="15" customHeight="1">
      <c r="A9" s="42">
        <v>2</v>
      </c>
      <c r="B9" s="91" t="s">
        <v>354</v>
      </c>
      <c r="C9" s="92" t="s">
        <v>355</v>
      </c>
      <c r="D9" s="45">
        <v>20</v>
      </c>
      <c r="E9" s="45"/>
      <c r="F9" s="46">
        <f t="shared" ref="F9:F41" si="0">D9+E9</f>
        <v>20</v>
      </c>
      <c r="G9" s="47" t="str">
        <f t="shared" ref="G9:G41" si="1">IF(F9&lt;=12.5,"/","")</f>
        <v/>
      </c>
      <c r="H9" s="47" t="str">
        <f t="shared" ref="H9:H41" si="2">IF(AND(F9&gt;12.5,F9&lt;=14),"/","")</f>
        <v/>
      </c>
      <c r="I9" s="46" t="str">
        <f t="shared" ref="I9:I41" si="3">IF(AND(F9&gt;14,F9&lt;=17),"/","")</f>
        <v/>
      </c>
      <c r="J9" s="46" t="str">
        <f t="shared" ref="J9:J41" si="4">IF(AND(F9&gt;17,F9&lt;=19),"/","")</f>
        <v/>
      </c>
      <c r="K9" s="46" t="str">
        <f t="shared" ref="K9:K41" si="5">IF(AND(F9&gt;19,F9&lt;=25),"/","")</f>
        <v>/</v>
      </c>
      <c r="L9" s="46" t="str">
        <f t="shared" ref="L9:L41" si="6">IF(F9&gt;=15,"ผ่าน","ไม่ผ่าน")</f>
        <v>ผ่าน</v>
      </c>
      <c r="M9" s="48"/>
      <c r="N9" s="48"/>
      <c r="O9" s="48"/>
      <c r="P9" s="48"/>
      <c r="Q9" s="48"/>
    </row>
    <row r="10" spans="1:17" s="2" customFormat="1" ht="15" customHeight="1">
      <c r="A10" s="42">
        <v>3</v>
      </c>
      <c r="B10" s="91" t="s">
        <v>356</v>
      </c>
      <c r="C10" s="92" t="s">
        <v>357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</row>
    <row r="11" spans="1:17" s="2" customFormat="1" ht="15" customHeight="1">
      <c r="A11" s="42">
        <v>4</v>
      </c>
      <c r="B11" s="91" t="s">
        <v>358</v>
      </c>
      <c r="C11" s="92" t="s">
        <v>359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</row>
    <row r="12" spans="1:17" s="2" customFormat="1" ht="15" customHeight="1">
      <c r="A12" s="42">
        <v>5</v>
      </c>
      <c r="B12" s="91" t="s">
        <v>360</v>
      </c>
      <c r="C12" s="92" t="s">
        <v>361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</row>
    <row r="13" spans="1:17" s="2" customFormat="1" ht="15" customHeight="1">
      <c r="A13" s="42">
        <v>6</v>
      </c>
      <c r="B13" s="91" t="s">
        <v>67</v>
      </c>
      <c r="C13" s="92" t="s">
        <v>362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</row>
    <row r="14" spans="1:17" s="2" customFormat="1" ht="15" customHeight="1">
      <c r="A14" s="42">
        <v>7</v>
      </c>
      <c r="B14" s="91" t="s">
        <v>363</v>
      </c>
      <c r="C14" s="92" t="s">
        <v>364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</row>
    <row r="15" spans="1:17" s="2" customFormat="1" ht="15" customHeight="1">
      <c r="A15" s="42">
        <v>8</v>
      </c>
      <c r="B15" s="91" t="s">
        <v>365</v>
      </c>
      <c r="C15" s="92" t="s">
        <v>366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</row>
    <row r="16" spans="1:17" s="2" customFormat="1" ht="15" customHeight="1">
      <c r="A16" s="42">
        <v>9</v>
      </c>
      <c r="B16" s="91" t="s">
        <v>367</v>
      </c>
      <c r="C16" s="92" t="s">
        <v>368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</row>
    <row r="17" spans="1:28" s="2" customFormat="1" ht="15" customHeight="1">
      <c r="A17" s="42">
        <v>10</v>
      </c>
      <c r="B17" s="91" t="s">
        <v>212</v>
      </c>
      <c r="C17" s="92" t="s">
        <v>369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</row>
    <row r="18" spans="1:28" s="2" customFormat="1" ht="15" customHeight="1">
      <c r="A18" s="42">
        <v>11</v>
      </c>
      <c r="B18" s="91" t="s">
        <v>370</v>
      </c>
      <c r="C18" s="92" t="s">
        <v>371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</row>
    <row r="19" spans="1:28" s="2" customFormat="1" ht="15" customHeight="1">
      <c r="A19" s="42">
        <v>12</v>
      </c>
      <c r="B19" s="91" t="s">
        <v>372</v>
      </c>
      <c r="C19" s="92" t="s">
        <v>373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</row>
    <row r="20" spans="1:28" s="2" customFormat="1" ht="14.25" customHeight="1">
      <c r="A20" s="42">
        <v>13</v>
      </c>
      <c r="B20" s="91" t="s">
        <v>374</v>
      </c>
      <c r="C20" s="92" t="s">
        <v>375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91" t="s">
        <v>376</v>
      </c>
      <c r="C21" s="92" t="s">
        <v>377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</row>
    <row r="22" spans="1:28" s="2" customFormat="1" ht="15" customHeight="1">
      <c r="A22" s="42">
        <v>15</v>
      </c>
      <c r="B22" s="91" t="s">
        <v>378</v>
      </c>
      <c r="C22" s="92" t="s">
        <v>379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</row>
    <row r="23" spans="1:28" s="2" customFormat="1" ht="15" customHeight="1">
      <c r="A23" s="42">
        <v>16</v>
      </c>
      <c r="B23" s="91" t="s">
        <v>380</v>
      </c>
      <c r="C23" s="92" t="s">
        <v>37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</row>
    <row r="24" spans="1:28" s="2" customFormat="1" ht="15" customHeight="1">
      <c r="A24" s="42">
        <v>17</v>
      </c>
      <c r="B24" s="91" t="s">
        <v>381</v>
      </c>
      <c r="C24" s="92" t="s">
        <v>382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</row>
    <row r="25" spans="1:28" s="2" customFormat="1" ht="15" customHeight="1">
      <c r="A25" s="42">
        <v>18</v>
      </c>
      <c r="B25" s="91" t="s">
        <v>259</v>
      </c>
      <c r="C25" s="92" t="s">
        <v>383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</row>
    <row r="26" spans="1:28" s="2" customFormat="1" ht="15" customHeight="1">
      <c r="A26" s="42">
        <v>19</v>
      </c>
      <c r="B26" s="91" t="s">
        <v>23</v>
      </c>
      <c r="C26" s="92" t="s">
        <v>384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</row>
    <row r="27" spans="1:28" s="2" customFormat="1" ht="15" customHeight="1">
      <c r="A27" s="42">
        <v>20</v>
      </c>
      <c r="B27" s="91" t="s">
        <v>385</v>
      </c>
      <c r="C27" s="92" t="s">
        <v>386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</row>
    <row r="28" spans="1:28" s="2" customFormat="1" ht="15" customHeight="1">
      <c r="A28" s="42">
        <v>21</v>
      </c>
      <c r="B28" s="91" t="s">
        <v>387</v>
      </c>
      <c r="C28" s="92" t="s">
        <v>388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</row>
    <row r="29" spans="1:28" s="2" customFormat="1" ht="15" customHeight="1">
      <c r="A29" s="42">
        <v>22</v>
      </c>
      <c r="B29" s="91" t="s">
        <v>389</v>
      </c>
      <c r="C29" s="92" t="s">
        <v>74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</row>
    <row r="30" spans="1:28" s="2" customFormat="1" ht="15" customHeight="1">
      <c r="A30" s="42">
        <v>23</v>
      </c>
      <c r="B30" s="91" t="s">
        <v>390</v>
      </c>
      <c r="C30" s="92" t="s">
        <v>391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</row>
    <row r="31" spans="1:28" s="2" customFormat="1" ht="15" customHeight="1">
      <c r="A31" s="42">
        <v>24</v>
      </c>
      <c r="B31" s="91" t="s">
        <v>392</v>
      </c>
      <c r="C31" s="92" t="s">
        <v>393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</row>
    <row r="32" spans="1:28" s="2" customFormat="1" ht="15" customHeight="1">
      <c r="A32" s="42">
        <v>25</v>
      </c>
      <c r="B32" s="91" t="s">
        <v>394</v>
      </c>
      <c r="C32" s="92" t="s">
        <v>395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</row>
    <row r="33" spans="1:17" s="2" customFormat="1" ht="15" customHeight="1">
      <c r="A33" s="42">
        <v>26</v>
      </c>
      <c r="B33" s="91" t="s">
        <v>396</v>
      </c>
      <c r="C33" s="92" t="s">
        <v>397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</row>
    <row r="34" spans="1:17" s="2" customFormat="1" ht="15" customHeight="1">
      <c r="A34" s="42">
        <v>27</v>
      </c>
      <c r="B34" s="91" t="s">
        <v>398</v>
      </c>
      <c r="C34" s="92" t="s">
        <v>399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</row>
    <row r="35" spans="1:17" s="2" customFormat="1" ht="15" customHeight="1">
      <c r="A35" s="42">
        <v>28</v>
      </c>
      <c r="B35" s="91" t="s">
        <v>400</v>
      </c>
      <c r="C35" s="92" t="s">
        <v>401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</row>
    <row r="36" spans="1:17" s="2" customFormat="1" ht="15" customHeight="1">
      <c r="A36" s="42">
        <v>29</v>
      </c>
      <c r="B36" s="91" t="s">
        <v>402</v>
      </c>
      <c r="C36" s="92" t="s">
        <v>403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</row>
    <row r="37" spans="1:17" s="2" customFormat="1" ht="15" customHeight="1">
      <c r="A37" s="42">
        <v>30</v>
      </c>
      <c r="B37" s="91" t="s">
        <v>111</v>
      </c>
      <c r="C37" s="92" t="s">
        <v>404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</row>
    <row r="38" spans="1:17" s="2" customFormat="1" ht="15" customHeight="1">
      <c r="A38" s="42">
        <v>31</v>
      </c>
      <c r="B38" s="91" t="s">
        <v>42</v>
      </c>
      <c r="C38" s="92" t="s">
        <v>405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</row>
    <row r="39" spans="1:17" s="2" customFormat="1" ht="15" customHeight="1">
      <c r="A39" s="42">
        <v>32</v>
      </c>
      <c r="B39" s="91" t="s">
        <v>406</v>
      </c>
      <c r="C39" s="92" t="s">
        <v>407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</row>
    <row r="40" spans="1:17" s="2" customFormat="1" ht="15" customHeight="1">
      <c r="A40" s="42">
        <v>33</v>
      </c>
      <c r="B40" s="91" t="s">
        <v>408</v>
      </c>
      <c r="C40" s="92" t="s">
        <v>409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</row>
    <row r="41" spans="1:17" s="2" customFormat="1" ht="15" customHeight="1">
      <c r="A41" s="42">
        <v>34</v>
      </c>
      <c r="B41" s="91" t="s">
        <v>410</v>
      </c>
      <c r="C41" s="92" t="s">
        <v>411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</row>
    <row r="42" spans="1:17" s="3" customFormat="1" ht="18">
      <c r="A42" s="54"/>
      <c r="B42" s="55" t="s">
        <v>14</v>
      </c>
      <c r="C42" s="55"/>
      <c r="D42" s="56"/>
      <c r="E42" s="56"/>
      <c r="F42" s="57"/>
      <c r="G42" s="57"/>
      <c r="H42" s="47"/>
      <c r="I42" s="58" t="s">
        <v>740</v>
      </c>
      <c r="J42" s="58"/>
      <c r="K42" s="93">
        <f>COUNTIF(L4:L41,"ผ่าน")</f>
        <v>1</v>
      </c>
      <c r="L42" s="94"/>
      <c r="M42" s="59"/>
      <c r="N42" s="59"/>
      <c r="O42" s="59"/>
      <c r="P42" s="59"/>
      <c r="Q42" s="59"/>
    </row>
    <row r="43" spans="1:17" s="3" customFormat="1" ht="21">
      <c r="A43" s="60"/>
      <c r="B43" s="61" t="s">
        <v>15</v>
      </c>
      <c r="C43" s="61"/>
      <c r="D43" s="62"/>
      <c r="E43" s="62"/>
      <c r="F43" s="63"/>
      <c r="G43" s="64"/>
      <c r="H43" s="65"/>
      <c r="I43" s="67" t="s">
        <v>741</v>
      </c>
      <c r="J43" s="67"/>
      <c r="K43" s="95">
        <f>COUNTIF(L4:L41,"ไม่ผ่าน")</f>
        <v>33</v>
      </c>
      <c r="L43" s="96"/>
      <c r="M43" s="59"/>
      <c r="N43" s="59"/>
      <c r="O43" s="59"/>
      <c r="P43" s="59"/>
      <c r="Q43" s="59"/>
    </row>
    <row r="44" spans="1:17" ht="18">
      <c r="A44" s="6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32"/>
      <c r="N44" s="32"/>
      <c r="O44" s="32"/>
      <c r="P44" s="32"/>
      <c r="Q44" s="32"/>
    </row>
    <row r="45" spans="1:17" ht="18">
      <c r="A45" s="68"/>
      <c r="B45" s="69" t="s">
        <v>16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32"/>
      <c r="N45" s="32"/>
      <c r="O45" s="32"/>
      <c r="P45" s="32"/>
      <c r="Q45" s="32"/>
    </row>
    <row r="46" spans="1:17" ht="18">
      <c r="A46" s="68"/>
      <c r="B46" s="48"/>
      <c r="C46" s="48"/>
      <c r="D46" s="48"/>
      <c r="E46" s="48"/>
      <c r="F46" s="48" t="s">
        <v>17</v>
      </c>
      <c r="G46" s="48"/>
      <c r="H46" s="48"/>
      <c r="I46" s="48"/>
      <c r="J46" s="48"/>
      <c r="K46" s="48"/>
      <c r="L46" s="48"/>
      <c r="M46" s="32"/>
      <c r="N46" s="32"/>
      <c r="O46" s="32"/>
      <c r="P46" s="32"/>
      <c r="Q46" s="32"/>
    </row>
    <row r="47" spans="1:17" ht="18">
      <c r="A47" s="68"/>
      <c r="B47" s="48"/>
      <c r="C47" s="48"/>
      <c r="D47" s="48"/>
      <c r="E47" s="48"/>
      <c r="F47" s="48"/>
      <c r="G47" s="48" t="s">
        <v>18</v>
      </c>
      <c r="H47" s="48"/>
      <c r="I47" s="48"/>
      <c r="J47" s="48"/>
      <c r="K47" s="48"/>
      <c r="L47" s="48"/>
      <c r="M47" s="32"/>
      <c r="N47" s="32"/>
      <c r="O47" s="32"/>
      <c r="P47" s="32"/>
      <c r="Q47" s="32"/>
    </row>
    <row r="48" spans="1:17" ht="18">
      <c r="A48" s="68"/>
      <c r="B48" s="48"/>
      <c r="C48" s="48"/>
      <c r="D48" s="48"/>
      <c r="E48" s="48"/>
      <c r="F48" s="48"/>
      <c r="G48" s="48" t="s">
        <v>19</v>
      </c>
      <c r="H48" s="48"/>
      <c r="I48" s="48" t="s">
        <v>20</v>
      </c>
      <c r="J48" s="48"/>
      <c r="K48" s="48"/>
      <c r="L48" s="48"/>
      <c r="M48" s="32"/>
      <c r="N48" s="32"/>
      <c r="O48" s="32"/>
      <c r="P48" s="32"/>
      <c r="Q48" s="32"/>
    </row>
    <row r="49" spans="1:17">
      <c r="A49" s="32"/>
      <c r="B49" s="70"/>
      <c r="C49" s="70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>
      <c r="A50" s="32"/>
      <c r="B50" s="71" t="s">
        <v>734</v>
      </c>
      <c r="C50" s="72" t="s">
        <v>735</v>
      </c>
      <c r="D50" s="73"/>
      <c r="E50" s="74" t="s">
        <v>736</v>
      </c>
      <c r="F50" s="75"/>
      <c r="G50" s="74" t="s">
        <v>737</v>
      </c>
      <c r="H50" s="75"/>
      <c r="I50" s="32"/>
      <c r="J50" s="32"/>
      <c r="K50" s="32"/>
      <c r="L50" s="32"/>
      <c r="M50" s="32"/>
      <c r="N50" s="32"/>
      <c r="O50" s="32"/>
      <c r="P50" s="32"/>
      <c r="Q50" s="32"/>
    </row>
    <row r="51" spans="1:17">
      <c r="A51" s="32"/>
      <c r="B51" s="76"/>
      <c r="C51" s="77" t="s">
        <v>742</v>
      </c>
      <c r="D51" s="78"/>
      <c r="E51" s="79" t="s">
        <v>738</v>
      </c>
      <c r="F51" s="80"/>
      <c r="G51" s="81">
        <f>COUNTIF(K8:K41,"/")</f>
        <v>1</v>
      </c>
      <c r="H51" s="82"/>
      <c r="I51" s="32"/>
      <c r="J51" s="32"/>
      <c r="K51" s="32"/>
      <c r="L51" s="32"/>
      <c r="M51" s="32"/>
      <c r="N51" s="32"/>
      <c r="O51" s="32"/>
      <c r="P51" s="32"/>
      <c r="Q51" s="32"/>
    </row>
    <row r="52" spans="1:17">
      <c r="A52" s="32"/>
      <c r="B52" s="76"/>
      <c r="C52" s="77" t="s">
        <v>745</v>
      </c>
      <c r="D52" s="78"/>
      <c r="E52" s="79" t="s">
        <v>746</v>
      </c>
      <c r="F52" s="80"/>
      <c r="G52" s="81">
        <f>COUNTIF(J8:J41,"/")</f>
        <v>0</v>
      </c>
      <c r="H52" s="82"/>
      <c r="I52" s="32"/>
      <c r="J52" s="32"/>
      <c r="K52" s="32"/>
      <c r="L52" s="32"/>
      <c r="M52" s="32"/>
      <c r="N52" s="32"/>
      <c r="O52" s="32"/>
      <c r="P52" s="32"/>
      <c r="Q52" s="32"/>
    </row>
    <row r="53" spans="1:17">
      <c r="A53" s="32"/>
      <c r="B53" s="76"/>
      <c r="C53" s="77" t="s">
        <v>747</v>
      </c>
      <c r="D53" s="78"/>
      <c r="E53" s="79" t="s">
        <v>739</v>
      </c>
      <c r="F53" s="80"/>
      <c r="G53" s="81">
        <f>COUNTIF(I8:I41,"/")</f>
        <v>0</v>
      </c>
      <c r="H53" s="82"/>
      <c r="I53" s="32"/>
      <c r="J53" s="32"/>
      <c r="K53" s="32"/>
      <c r="L53" s="32"/>
      <c r="M53" s="32"/>
      <c r="N53" s="32"/>
      <c r="O53" s="32"/>
      <c r="P53" s="32"/>
      <c r="Q53" s="32"/>
    </row>
    <row r="54" spans="1:17">
      <c r="A54" s="32"/>
      <c r="B54" s="76"/>
      <c r="C54" s="77" t="s">
        <v>744</v>
      </c>
      <c r="D54" s="78"/>
      <c r="E54" s="79" t="s">
        <v>740</v>
      </c>
      <c r="F54" s="80"/>
      <c r="G54" s="81">
        <f>COUNTIF(H8:H41,"/")</f>
        <v>0</v>
      </c>
      <c r="H54" s="82"/>
      <c r="I54" s="32"/>
      <c r="J54" s="32"/>
      <c r="K54" s="32"/>
      <c r="L54" s="32"/>
      <c r="M54" s="32"/>
      <c r="N54" s="32"/>
      <c r="O54" s="32"/>
      <c r="P54" s="32"/>
      <c r="Q54" s="32"/>
    </row>
    <row r="55" spans="1:17">
      <c r="A55" s="32"/>
      <c r="B55" s="83"/>
      <c r="C55" s="77" t="s">
        <v>743</v>
      </c>
      <c r="D55" s="78"/>
      <c r="E55" s="79" t="s">
        <v>741</v>
      </c>
      <c r="F55" s="80"/>
      <c r="G55" s="81">
        <f>COUNTIF(G8:G41,"/")</f>
        <v>33</v>
      </c>
      <c r="H55" s="82"/>
      <c r="I55" s="32"/>
      <c r="J55" s="32"/>
      <c r="K55" s="32"/>
      <c r="L55" s="32"/>
      <c r="M55" s="32"/>
      <c r="N55" s="32"/>
      <c r="O55" s="32"/>
      <c r="P55" s="32"/>
      <c r="Q55" s="32"/>
    </row>
    <row r="56" spans="1:17">
      <c r="A56" s="32"/>
      <c r="B56" s="70"/>
      <c r="C56" s="7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1:17">
      <c r="A57" s="32"/>
      <c r="B57" s="70"/>
      <c r="C57" s="7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1:17">
      <c r="A58" s="32"/>
      <c r="B58" s="70"/>
      <c r="C58" s="7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7">
      <c r="A59" s="32"/>
      <c r="B59" s="70"/>
      <c r="C59" s="70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17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>
      <c r="A89" s="32"/>
      <c r="B89" s="70"/>
      <c r="C89" s="70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>
      <c r="A90" s="32"/>
      <c r="B90" s="70"/>
      <c r="C90" s="70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>
      <c r="A91" s="32"/>
      <c r="B91" s="70"/>
      <c r="C91" s="70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>
      <c r="A92" s="32"/>
      <c r="B92" s="70"/>
      <c r="C92" s="70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</sheetData>
  <mergeCells count="40"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B42:C42"/>
    <mergeCell ref="I42:J42"/>
    <mergeCell ref="I43:J43"/>
    <mergeCell ref="K42:L42"/>
    <mergeCell ref="K43:L43"/>
    <mergeCell ref="B43:C43"/>
    <mergeCell ref="B50:B55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0"/>
  <sheetViews>
    <sheetView zoomScale="27" zoomScaleNormal="27" zoomScalePageLayoutView="110" workbookViewId="0">
      <selection activeCell="T7" sqref="A5:T90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6.7773437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0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20" ht="20.399999999999999">
      <c r="A2" s="21" t="s">
        <v>412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20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7"/>
      <c r="N3" s="7"/>
      <c r="O3" s="7"/>
    </row>
    <row r="4" spans="1:20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20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  <c r="R5" s="32"/>
      <c r="S5" s="32"/>
      <c r="T5" s="32"/>
    </row>
    <row r="6" spans="1:20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  <c r="R6" s="32"/>
      <c r="S6" s="32"/>
      <c r="T6" s="32"/>
    </row>
    <row r="7" spans="1:20" ht="66.599999999999994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  <c r="R7" s="32"/>
      <c r="S7" s="32"/>
      <c r="T7" s="32"/>
    </row>
    <row r="8" spans="1:20" s="2" customFormat="1" ht="15" customHeight="1">
      <c r="A8" s="42">
        <v>1</v>
      </c>
      <c r="B8" s="51" t="s">
        <v>413</v>
      </c>
      <c r="C8" s="97" t="s">
        <v>414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  <c r="S8" s="48"/>
      <c r="T8" s="48"/>
    </row>
    <row r="9" spans="1:20" s="2" customFormat="1" ht="15" customHeight="1">
      <c r="A9" s="42">
        <v>2</v>
      </c>
      <c r="B9" s="98" t="s">
        <v>415</v>
      </c>
      <c r="C9" s="99" t="s">
        <v>416</v>
      </c>
      <c r="D9" s="45"/>
      <c r="E9" s="45"/>
      <c r="F9" s="46">
        <f t="shared" ref="F9:F42" si="0">D9+E9</f>
        <v>0</v>
      </c>
      <c r="G9" s="47" t="str">
        <f t="shared" ref="G9:G43" si="1">IF(F9&lt;=12.5,"/","")</f>
        <v>/</v>
      </c>
      <c r="H9" s="47" t="str">
        <f t="shared" ref="H9:H43" si="2">IF(AND(F9&gt;12.5,F9&lt;=14),"/","")</f>
        <v/>
      </c>
      <c r="I9" s="46" t="str">
        <f t="shared" ref="I9:I43" si="3">IF(AND(F9&gt;14,F9&lt;=17),"/","")</f>
        <v/>
      </c>
      <c r="J9" s="46" t="str">
        <f t="shared" ref="J9:J43" si="4">IF(AND(F9&gt;17,F9&lt;=19),"/","")</f>
        <v/>
      </c>
      <c r="K9" s="46" t="str">
        <f t="shared" ref="K9:K43" si="5">IF(AND(F9&gt;19,F9&lt;=25),"/","")</f>
        <v/>
      </c>
      <c r="L9" s="46" t="str">
        <f t="shared" ref="L9:L43" si="6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  <c r="T9" s="48"/>
    </row>
    <row r="10" spans="1:20" s="2" customFormat="1" ht="15" customHeight="1">
      <c r="A10" s="42">
        <v>3</v>
      </c>
      <c r="B10" s="100" t="s">
        <v>417</v>
      </c>
      <c r="C10" s="101" t="s">
        <v>418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  <c r="S10" s="48"/>
      <c r="T10" s="48"/>
    </row>
    <row r="11" spans="1:20" s="2" customFormat="1" ht="15" customHeight="1">
      <c r="A11" s="42">
        <v>4</v>
      </c>
      <c r="B11" s="102" t="s">
        <v>419</v>
      </c>
      <c r="C11" s="99" t="s">
        <v>420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  <c r="S11" s="48"/>
      <c r="T11" s="48"/>
    </row>
    <row r="12" spans="1:20" s="2" customFormat="1" ht="15" customHeight="1">
      <c r="A12" s="42">
        <v>5</v>
      </c>
      <c r="B12" s="103" t="s">
        <v>387</v>
      </c>
      <c r="C12" s="44" t="s">
        <v>421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  <c r="S12" s="48"/>
      <c r="T12" s="48"/>
    </row>
    <row r="13" spans="1:20" s="2" customFormat="1" ht="15" customHeight="1">
      <c r="A13" s="42">
        <v>6</v>
      </c>
      <c r="B13" s="91" t="s">
        <v>422</v>
      </c>
      <c r="C13" s="92" t="s">
        <v>253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  <c r="S13" s="48"/>
      <c r="T13" s="48"/>
    </row>
    <row r="14" spans="1:20" s="2" customFormat="1" ht="15" customHeight="1">
      <c r="A14" s="42">
        <v>7</v>
      </c>
      <c r="B14" s="98" t="s">
        <v>423</v>
      </c>
      <c r="C14" s="99" t="s">
        <v>45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  <c r="S14" s="48"/>
      <c r="T14" s="48"/>
    </row>
    <row r="15" spans="1:20" s="2" customFormat="1" ht="15" customHeight="1">
      <c r="A15" s="42">
        <v>8</v>
      </c>
      <c r="B15" s="104" t="s">
        <v>424</v>
      </c>
      <c r="C15" s="92" t="s">
        <v>425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  <c r="S15" s="48"/>
      <c r="T15" s="48"/>
    </row>
    <row r="16" spans="1:20" s="2" customFormat="1" ht="15" customHeight="1">
      <c r="A16" s="42">
        <v>9</v>
      </c>
      <c r="B16" s="98" t="s">
        <v>426</v>
      </c>
      <c r="C16" s="99" t="s">
        <v>427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  <c r="S16" s="48"/>
      <c r="T16" s="48"/>
    </row>
    <row r="17" spans="1:28" s="2" customFormat="1" ht="15" customHeight="1">
      <c r="A17" s="42">
        <v>10</v>
      </c>
      <c r="B17" s="98" t="s">
        <v>428</v>
      </c>
      <c r="C17" s="99" t="s">
        <v>429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  <c r="S17" s="48"/>
      <c r="T17" s="48"/>
    </row>
    <row r="18" spans="1:28" s="2" customFormat="1" ht="15" customHeight="1">
      <c r="A18" s="42">
        <v>11</v>
      </c>
      <c r="B18" s="98" t="s">
        <v>430</v>
      </c>
      <c r="C18" s="99" t="s">
        <v>431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  <c r="S18" s="48"/>
      <c r="T18" s="48"/>
    </row>
    <row r="19" spans="1:28" s="2" customFormat="1" ht="15" customHeight="1">
      <c r="A19" s="42">
        <v>12</v>
      </c>
      <c r="B19" s="98" t="s">
        <v>432</v>
      </c>
      <c r="C19" s="99" t="s">
        <v>433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  <c r="S19" s="48"/>
      <c r="T19" s="48"/>
    </row>
    <row r="20" spans="1:28" s="2" customFormat="1" ht="14.25" customHeight="1">
      <c r="A20" s="42">
        <v>13</v>
      </c>
      <c r="B20" s="98" t="s">
        <v>434</v>
      </c>
      <c r="C20" s="99" t="s">
        <v>435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105"/>
      <c r="T20" s="105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91" t="s">
        <v>423</v>
      </c>
      <c r="C21" s="92" t="s">
        <v>436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  <c r="S21" s="48"/>
      <c r="T21" s="48"/>
    </row>
    <row r="22" spans="1:28" s="2" customFormat="1" ht="15" customHeight="1">
      <c r="A22" s="42">
        <v>15</v>
      </c>
      <c r="B22" s="98" t="s">
        <v>124</v>
      </c>
      <c r="C22" s="99" t="s">
        <v>437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  <c r="S22" s="48"/>
      <c r="T22" s="48"/>
    </row>
    <row r="23" spans="1:28" s="2" customFormat="1" ht="15" customHeight="1">
      <c r="A23" s="42">
        <v>16</v>
      </c>
      <c r="B23" s="98" t="s">
        <v>438</v>
      </c>
      <c r="C23" s="99" t="s">
        <v>439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  <c r="S23" s="48"/>
      <c r="T23" s="48"/>
    </row>
    <row r="24" spans="1:28" s="2" customFormat="1" ht="15" customHeight="1">
      <c r="A24" s="42">
        <v>17</v>
      </c>
      <c r="B24" s="98" t="s">
        <v>28</v>
      </c>
      <c r="C24" s="99" t="s">
        <v>79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  <c r="S24" s="48"/>
      <c r="T24" s="48"/>
    </row>
    <row r="25" spans="1:28" s="2" customFormat="1" ht="15" customHeight="1">
      <c r="A25" s="42">
        <v>18</v>
      </c>
      <c r="B25" s="102" t="s">
        <v>440</v>
      </c>
      <c r="C25" s="99" t="s">
        <v>441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  <c r="S25" s="48"/>
      <c r="T25" s="48"/>
    </row>
    <row r="26" spans="1:28" s="2" customFormat="1" ht="15" customHeight="1">
      <c r="A26" s="42">
        <v>19</v>
      </c>
      <c r="B26" s="102" t="s">
        <v>442</v>
      </c>
      <c r="C26" s="99" t="s">
        <v>443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  <c r="S26" s="48"/>
      <c r="T26" s="48"/>
    </row>
    <row r="27" spans="1:28" s="2" customFormat="1" ht="15" customHeight="1">
      <c r="A27" s="42">
        <v>20</v>
      </c>
      <c r="B27" s="102" t="s">
        <v>444</v>
      </c>
      <c r="C27" s="99" t="s">
        <v>445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  <c r="S27" s="48"/>
      <c r="T27" s="48"/>
    </row>
    <row r="28" spans="1:28" s="2" customFormat="1" ht="15" customHeight="1">
      <c r="A28" s="42">
        <v>21</v>
      </c>
      <c r="B28" s="102" t="s">
        <v>446</v>
      </c>
      <c r="C28" s="99" t="s">
        <v>447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  <c r="S28" s="48"/>
      <c r="T28" s="48"/>
    </row>
    <row r="29" spans="1:28" s="2" customFormat="1" ht="15" customHeight="1">
      <c r="A29" s="42">
        <v>22</v>
      </c>
      <c r="B29" s="102" t="s">
        <v>448</v>
      </c>
      <c r="C29" s="99" t="s">
        <v>449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  <c r="S29" s="48"/>
      <c r="T29" s="48"/>
    </row>
    <row r="30" spans="1:28" s="2" customFormat="1" ht="15" customHeight="1">
      <c r="A30" s="42">
        <v>23</v>
      </c>
      <c r="B30" s="49" t="s">
        <v>450</v>
      </c>
      <c r="C30" s="50" t="s">
        <v>451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  <c r="S30" s="48"/>
      <c r="T30" s="48"/>
    </row>
    <row r="31" spans="1:28" s="2" customFormat="1" ht="15" customHeight="1">
      <c r="A31" s="42">
        <v>24</v>
      </c>
      <c r="B31" s="49" t="s">
        <v>452</v>
      </c>
      <c r="C31" s="50" t="s">
        <v>54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  <c r="S31" s="48"/>
      <c r="T31" s="48"/>
    </row>
    <row r="32" spans="1:28" s="2" customFormat="1" ht="15" customHeight="1">
      <c r="A32" s="42">
        <v>25</v>
      </c>
      <c r="B32" s="49" t="s">
        <v>387</v>
      </c>
      <c r="C32" s="50" t="s">
        <v>453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  <c r="S32" s="48"/>
      <c r="T32" s="48"/>
    </row>
    <row r="33" spans="1:20" s="2" customFormat="1" ht="15" customHeight="1">
      <c r="A33" s="42">
        <v>26</v>
      </c>
      <c r="B33" s="49" t="s">
        <v>29</v>
      </c>
      <c r="C33" s="50" t="s">
        <v>454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  <c r="S33" s="48"/>
      <c r="T33" s="48"/>
    </row>
    <row r="34" spans="1:20" s="2" customFormat="1" ht="15" customHeight="1">
      <c r="A34" s="42">
        <v>27</v>
      </c>
      <c r="B34" s="49" t="s">
        <v>455</v>
      </c>
      <c r="C34" s="50" t="s">
        <v>456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  <c r="S34" s="48"/>
      <c r="T34" s="48"/>
    </row>
    <row r="35" spans="1:20" s="2" customFormat="1" ht="15" customHeight="1">
      <c r="A35" s="42">
        <v>28</v>
      </c>
      <c r="B35" s="49" t="s">
        <v>457</v>
      </c>
      <c r="C35" s="50" t="s">
        <v>458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  <c r="S35" s="48"/>
      <c r="T35" s="48"/>
    </row>
    <row r="36" spans="1:20" s="2" customFormat="1" ht="15" customHeight="1">
      <c r="A36" s="42">
        <v>29</v>
      </c>
      <c r="B36" s="102" t="s">
        <v>459</v>
      </c>
      <c r="C36" s="99" t="s">
        <v>43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  <c r="S36" s="48"/>
      <c r="T36" s="48"/>
    </row>
    <row r="37" spans="1:20" s="2" customFormat="1" ht="15" customHeight="1">
      <c r="A37" s="42">
        <v>30</v>
      </c>
      <c r="B37" s="102" t="s">
        <v>460</v>
      </c>
      <c r="C37" s="99" t="s">
        <v>461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  <c r="S37" s="48"/>
      <c r="T37" s="48"/>
    </row>
    <row r="38" spans="1:20" s="2" customFormat="1" ht="15" customHeight="1">
      <c r="A38" s="42">
        <v>31</v>
      </c>
      <c r="B38" s="102" t="s">
        <v>462</v>
      </c>
      <c r="C38" s="99" t="s">
        <v>463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  <c r="R38" s="48"/>
      <c r="S38" s="48"/>
      <c r="T38" s="48"/>
    </row>
    <row r="39" spans="1:20" s="2" customFormat="1" ht="15" customHeight="1">
      <c r="A39" s="42">
        <v>32</v>
      </c>
      <c r="B39" s="102" t="s">
        <v>464</v>
      </c>
      <c r="C39" s="99" t="s">
        <v>465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  <c r="R39" s="48"/>
      <c r="S39" s="48"/>
      <c r="T39" s="48"/>
    </row>
    <row r="40" spans="1:20" s="2" customFormat="1" ht="15" customHeight="1">
      <c r="A40" s="42">
        <v>33</v>
      </c>
      <c r="B40" s="102" t="s">
        <v>466</v>
      </c>
      <c r="C40" s="99" t="s">
        <v>467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  <c r="R40" s="48"/>
      <c r="S40" s="48"/>
      <c r="T40" s="48"/>
    </row>
    <row r="41" spans="1:20" s="2" customFormat="1" ht="15" customHeight="1">
      <c r="A41" s="42">
        <v>34</v>
      </c>
      <c r="B41" s="49" t="s">
        <v>468</v>
      </c>
      <c r="C41" s="50" t="s">
        <v>469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  <c r="R41" s="48"/>
      <c r="S41" s="48"/>
      <c r="T41" s="48"/>
    </row>
    <row r="42" spans="1:20" s="2" customFormat="1" ht="15" customHeight="1">
      <c r="A42" s="42">
        <v>35</v>
      </c>
      <c r="B42" s="49" t="s">
        <v>470</v>
      </c>
      <c r="C42" s="50" t="s">
        <v>471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  <c r="R42" s="48"/>
      <c r="S42" s="48"/>
      <c r="T42" s="48"/>
    </row>
    <row r="43" spans="1:20" s="2" customFormat="1" ht="15" customHeight="1">
      <c r="A43" s="42">
        <v>36</v>
      </c>
      <c r="B43" s="49" t="s">
        <v>472</v>
      </c>
      <c r="C43" s="50" t="s">
        <v>473</v>
      </c>
      <c r="D43" s="45"/>
      <c r="E43" s="45"/>
      <c r="F43" s="46">
        <f>D43+E43</f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  <c r="R43" s="48"/>
      <c r="S43" s="48"/>
      <c r="T43" s="48"/>
    </row>
    <row r="44" spans="1:20" s="3" customFormat="1" ht="18">
      <c r="A44" s="54"/>
      <c r="B44" s="55" t="s">
        <v>14</v>
      </c>
      <c r="C44" s="55"/>
      <c r="D44" s="56"/>
      <c r="E44" s="56"/>
      <c r="F44" s="57"/>
      <c r="G44" s="57"/>
      <c r="H44" s="47"/>
      <c r="I44" s="58" t="s">
        <v>740</v>
      </c>
      <c r="J44" s="58"/>
      <c r="K44" s="93">
        <f>COUNTIF(L6:L43,"ผ่าน")</f>
        <v>0</v>
      </c>
      <c r="L44" s="94"/>
      <c r="M44" s="59"/>
      <c r="N44" s="59"/>
      <c r="O44" s="59"/>
      <c r="P44" s="59"/>
      <c r="Q44" s="59"/>
      <c r="R44" s="59"/>
      <c r="S44" s="59"/>
      <c r="T44" s="59"/>
    </row>
    <row r="45" spans="1:20" s="3" customFormat="1" ht="21">
      <c r="A45" s="60"/>
      <c r="B45" s="61" t="s">
        <v>15</v>
      </c>
      <c r="C45" s="61"/>
      <c r="D45" s="62"/>
      <c r="E45" s="62"/>
      <c r="F45" s="63"/>
      <c r="G45" s="64"/>
      <c r="H45" s="65"/>
      <c r="I45" s="67" t="s">
        <v>741</v>
      </c>
      <c r="J45" s="67"/>
      <c r="K45" s="95">
        <f>COUNTIF(L6:L43,"ไม่ผ่าน")</f>
        <v>36</v>
      </c>
      <c r="L45" s="96"/>
      <c r="M45" s="59"/>
      <c r="N45" s="59"/>
      <c r="O45" s="59"/>
      <c r="P45" s="59"/>
      <c r="Q45" s="59"/>
      <c r="R45" s="59"/>
      <c r="S45" s="59"/>
      <c r="T45" s="59"/>
    </row>
    <row r="46" spans="1:20" ht="18">
      <c r="A46" s="6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32"/>
      <c r="N46" s="32"/>
      <c r="O46" s="32"/>
      <c r="P46" s="32"/>
      <c r="Q46" s="32"/>
      <c r="R46" s="32"/>
      <c r="S46" s="32"/>
      <c r="T46" s="32"/>
    </row>
    <row r="47" spans="1:20" ht="18">
      <c r="A47" s="68"/>
      <c r="B47" s="69" t="s">
        <v>16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32"/>
      <c r="N47" s="32"/>
      <c r="O47" s="32"/>
      <c r="P47" s="32"/>
      <c r="Q47" s="32"/>
      <c r="R47" s="32"/>
      <c r="S47" s="32"/>
      <c r="T47" s="32"/>
    </row>
    <row r="48" spans="1:20" ht="18">
      <c r="A48" s="68"/>
      <c r="B48" s="48"/>
      <c r="C48" s="48"/>
      <c r="D48" s="48"/>
      <c r="E48" s="48"/>
      <c r="F48" s="48" t="s">
        <v>17</v>
      </c>
      <c r="G48" s="48"/>
      <c r="H48" s="48"/>
      <c r="I48" s="48"/>
      <c r="J48" s="48"/>
      <c r="K48" s="48"/>
      <c r="L48" s="48"/>
      <c r="M48" s="32"/>
      <c r="N48" s="32"/>
      <c r="O48" s="32"/>
      <c r="P48" s="32"/>
      <c r="Q48" s="32"/>
      <c r="R48" s="32"/>
      <c r="S48" s="32"/>
      <c r="T48" s="32"/>
    </row>
    <row r="49" spans="1:20" ht="18">
      <c r="A49" s="68"/>
      <c r="B49" s="48"/>
      <c r="C49" s="48"/>
      <c r="D49" s="48"/>
      <c r="E49" s="48"/>
      <c r="F49" s="48"/>
      <c r="G49" s="48" t="s">
        <v>18</v>
      </c>
      <c r="H49" s="48"/>
      <c r="I49" s="48"/>
      <c r="J49" s="48"/>
      <c r="K49" s="48"/>
      <c r="L49" s="48"/>
      <c r="M49" s="32"/>
      <c r="N49" s="32"/>
      <c r="O49" s="32"/>
      <c r="P49" s="32"/>
      <c r="Q49" s="32"/>
      <c r="R49" s="32"/>
      <c r="S49" s="32"/>
      <c r="T49" s="32"/>
    </row>
    <row r="50" spans="1:20" ht="18">
      <c r="A50" s="68"/>
      <c r="B50" s="48"/>
      <c r="C50" s="48"/>
      <c r="D50" s="48"/>
      <c r="E50" s="48"/>
      <c r="F50" s="48"/>
      <c r="G50" s="48" t="s">
        <v>19</v>
      </c>
      <c r="H50" s="48"/>
      <c r="I50" s="48" t="s">
        <v>20</v>
      </c>
      <c r="J50" s="48"/>
      <c r="K50" s="48"/>
      <c r="L50" s="48"/>
      <c r="M50" s="32"/>
      <c r="N50" s="32"/>
      <c r="O50" s="32"/>
      <c r="P50" s="32"/>
      <c r="Q50" s="32"/>
      <c r="R50" s="32"/>
      <c r="S50" s="32"/>
      <c r="T50" s="32"/>
    </row>
    <row r="51" spans="1:20">
      <c r="A51" s="32"/>
      <c r="B51" s="70"/>
      <c r="C51" s="70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>
      <c r="A52" s="32"/>
      <c r="B52" s="71" t="s">
        <v>734</v>
      </c>
      <c r="C52" s="72" t="s">
        <v>735</v>
      </c>
      <c r="D52" s="73"/>
      <c r="E52" s="74" t="s">
        <v>736</v>
      </c>
      <c r="F52" s="75"/>
      <c r="G52" s="74" t="s">
        <v>737</v>
      </c>
      <c r="H52" s="7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>
      <c r="A53" s="32"/>
      <c r="B53" s="76"/>
      <c r="C53" s="77" t="s">
        <v>742</v>
      </c>
      <c r="D53" s="78"/>
      <c r="E53" s="79" t="s">
        <v>738</v>
      </c>
      <c r="F53" s="80"/>
      <c r="G53" s="81">
        <f>COUNTIF(K8:K43,"/")</f>
        <v>0</v>
      </c>
      <c r="H53" s="8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>
      <c r="A54" s="32"/>
      <c r="B54" s="76"/>
      <c r="C54" s="77" t="s">
        <v>745</v>
      </c>
      <c r="D54" s="78"/>
      <c r="E54" s="79" t="s">
        <v>746</v>
      </c>
      <c r="F54" s="80"/>
      <c r="G54" s="81">
        <f>COUNTIF(J8:J43,"/")</f>
        <v>0</v>
      </c>
      <c r="H54" s="8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>
      <c r="A55" s="32"/>
      <c r="B55" s="76"/>
      <c r="C55" s="77" t="s">
        <v>747</v>
      </c>
      <c r="D55" s="78"/>
      <c r="E55" s="79" t="s">
        <v>739</v>
      </c>
      <c r="F55" s="80"/>
      <c r="G55" s="81">
        <f>COUNTIF(I8:I43,"/")</f>
        <v>0</v>
      </c>
      <c r="H55" s="8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>
      <c r="A56" s="32"/>
      <c r="B56" s="76"/>
      <c r="C56" s="77" t="s">
        <v>744</v>
      </c>
      <c r="D56" s="78"/>
      <c r="E56" s="79" t="s">
        <v>740</v>
      </c>
      <c r="F56" s="80"/>
      <c r="G56" s="81">
        <f>COUNTIF(H8:H43,"/")</f>
        <v>0</v>
      </c>
      <c r="H56" s="8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>
      <c r="A57" s="32"/>
      <c r="B57" s="83"/>
      <c r="C57" s="77" t="s">
        <v>743</v>
      </c>
      <c r="D57" s="78"/>
      <c r="E57" s="79" t="s">
        <v>741</v>
      </c>
      <c r="F57" s="80"/>
      <c r="G57" s="81">
        <f>COUNTIF(G8:G43,"/")</f>
        <v>36</v>
      </c>
      <c r="H57" s="8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>
      <c r="A58" s="32"/>
      <c r="B58" s="70"/>
      <c r="C58" s="7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>
      <c r="A59" s="32"/>
      <c r="B59" s="70"/>
      <c r="C59" s="70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0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0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0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1:20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1:20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1:20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1:20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1:20">
      <c r="A89" s="32"/>
      <c r="B89" s="70"/>
      <c r="C89" s="70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1:20">
      <c r="A90" s="32"/>
      <c r="B90" s="70"/>
      <c r="C90" s="70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</sheetData>
  <mergeCells count="40"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B44:C44"/>
    <mergeCell ref="I44:J44"/>
    <mergeCell ref="I45:J45"/>
    <mergeCell ref="K44:L44"/>
    <mergeCell ref="K45:L45"/>
    <mergeCell ref="B45:C45"/>
    <mergeCell ref="B52:B57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4"/>
  <sheetViews>
    <sheetView topLeftCell="A41" zoomScale="102" zoomScaleNormal="102" zoomScalePageLayoutView="110" workbookViewId="0">
      <selection activeCell="T6" sqref="A5:T104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5.10937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0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20" ht="20.399999999999999">
      <c r="A2" s="21" t="s">
        <v>474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20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7"/>
      <c r="N3" s="7"/>
      <c r="O3" s="7"/>
    </row>
    <row r="4" spans="1:20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20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  <c r="R5" s="32"/>
      <c r="S5" s="32"/>
      <c r="T5" s="32"/>
    </row>
    <row r="6" spans="1:20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  <c r="R6" s="32"/>
      <c r="S6" s="32"/>
      <c r="T6" s="32"/>
    </row>
    <row r="7" spans="1:20" ht="69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  <c r="R7" s="32"/>
      <c r="S7" s="32"/>
      <c r="T7" s="32"/>
    </row>
    <row r="8" spans="1:20" s="2" customFormat="1" ht="15" customHeight="1">
      <c r="A8" s="42">
        <v>1</v>
      </c>
      <c r="B8" s="49" t="s">
        <v>475</v>
      </c>
      <c r="C8" s="50" t="s">
        <v>476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  <c r="S8" s="48"/>
      <c r="T8" s="48"/>
    </row>
    <row r="9" spans="1:20" s="2" customFormat="1" ht="15" customHeight="1">
      <c r="A9" s="42">
        <v>2</v>
      </c>
      <c r="B9" s="43" t="s">
        <v>477</v>
      </c>
      <c r="C9" s="44" t="s">
        <v>478</v>
      </c>
      <c r="D9" s="45"/>
      <c r="E9" s="45"/>
      <c r="F9" s="46">
        <f t="shared" ref="F9:F46" si="0">D9+E9</f>
        <v>0</v>
      </c>
      <c r="G9" s="47" t="str">
        <f t="shared" ref="G9:G46" si="1">IF(F9&lt;=12.5,"/","")</f>
        <v>/</v>
      </c>
      <c r="H9" s="47" t="str">
        <f t="shared" ref="H9:H46" si="2">IF(AND(F9&gt;12.5,F9&lt;=14),"/","")</f>
        <v/>
      </c>
      <c r="I9" s="46" t="str">
        <f t="shared" ref="I9:I46" si="3">IF(AND(F9&gt;14,F9&lt;=17),"/","")</f>
        <v/>
      </c>
      <c r="J9" s="46" t="str">
        <f t="shared" ref="J9:J46" si="4">IF(AND(F9&gt;17,F9&lt;=19),"/","")</f>
        <v/>
      </c>
      <c r="K9" s="46" t="str">
        <f t="shared" ref="K9:K46" si="5">IF(AND(F9&gt;19,F9&lt;=25),"/","")</f>
        <v/>
      </c>
      <c r="L9" s="46" t="str">
        <f t="shared" ref="L9:L46" si="6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  <c r="T9" s="48"/>
    </row>
    <row r="10" spans="1:20" s="2" customFormat="1" ht="15" customHeight="1">
      <c r="A10" s="42">
        <v>3</v>
      </c>
      <c r="B10" s="49" t="s">
        <v>50</v>
      </c>
      <c r="C10" s="50" t="s">
        <v>479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  <c r="S10" s="48"/>
      <c r="T10" s="48"/>
    </row>
    <row r="11" spans="1:20" s="2" customFormat="1" ht="15" customHeight="1">
      <c r="A11" s="42">
        <v>4</v>
      </c>
      <c r="B11" s="49" t="s">
        <v>480</v>
      </c>
      <c r="C11" s="50" t="s">
        <v>481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  <c r="S11" s="48"/>
      <c r="T11" s="48"/>
    </row>
    <row r="12" spans="1:20" s="2" customFormat="1" ht="15" customHeight="1">
      <c r="A12" s="42">
        <v>5</v>
      </c>
      <c r="B12" s="49" t="s">
        <v>482</v>
      </c>
      <c r="C12" s="50" t="s">
        <v>483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  <c r="S12" s="48"/>
      <c r="T12" s="48"/>
    </row>
    <row r="13" spans="1:20" s="2" customFormat="1" ht="15" customHeight="1">
      <c r="A13" s="42">
        <v>6</v>
      </c>
      <c r="B13" s="49" t="s">
        <v>484</v>
      </c>
      <c r="C13" s="50" t="s">
        <v>485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  <c r="S13" s="48"/>
      <c r="T13" s="48"/>
    </row>
    <row r="14" spans="1:20" s="2" customFormat="1" ht="15" customHeight="1">
      <c r="A14" s="42">
        <v>7</v>
      </c>
      <c r="B14" s="106" t="s">
        <v>41</v>
      </c>
      <c r="C14" s="107" t="s">
        <v>486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  <c r="S14" s="48"/>
      <c r="T14" s="48"/>
    </row>
    <row r="15" spans="1:20" s="2" customFormat="1" ht="15" customHeight="1">
      <c r="A15" s="42">
        <v>8</v>
      </c>
      <c r="B15" s="49" t="s">
        <v>487</v>
      </c>
      <c r="C15" s="50" t="s">
        <v>488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  <c r="S15" s="48"/>
      <c r="T15" s="48"/>
    </row>
    <row r="16" spans="1:20" s="2" customFormat="1" ht="15" customHeight="1">
      <c r="A16" s="42">
        <v>9</v>
      </c>
      <c r="B16" s="49" t="s">
        <v>489</v>
      </c>
      <c r="C16" s="50" t="s">
        <v>61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  <c r="S16" s="48"/>
      <c r="T16" s="48"/>
    </row>
    <row r="17" spans="1:28" s="2" customFormat="1" ht="15" customHeight="1">
      <c r="A17" s="42">
        <v>10</v>
      </c>
      <c r="B17" s="49" t="s">
        <v>278</v>
      </c>
      <c r="C17" s="50" t="s">
        <v>490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  <c r="S17" s="48"/>
      <c r="T17" s="48"/>
    </row>
    <row r="18" spans="1:28" s="2" customFormat="1" ht="15" customHeight="1">
      <c r="A18" s="42">
        <v>11</v>
      </c>
      <c r="B18" s="49" t="s">
        <v>491</v>
      </c>
      <c r="C18" s="50" t="s">
        <v>492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  <c r="S18" s="48"/>
      <c r="T18" s="48"/>
    </row>
    <row r="19" spans="1:28" s="2" customFormat="1" ht="15" customHeight="1">
      <c r="A19" s="42">
        <v>12</v>
      </c>
      <c r="B19" s="49" t="s">
        <v>493</v>
      </c>
      <c r="C19" s="50" t="s">
        <v>494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  <c r="S19" s="48"/>
      <c r="T19" s="48"/>
    </row>
    <row r="20" spans="1:28" s="2" customFormat="1" ht="14.25" customHeight="1">
      <c r="A20" s="42">
        <v>13</v>
      </c>
      <c r="B20" s="49" t="s">
        <v>495</v>
      </c>
      <c r="C20" s="50" t="s">
        <v>496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105"/>
      <c r="T20" s="105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49" t="s">
        <v>497</v>
      </c>
      <c r="C21" s="50" t="s">
        <v>498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  <c r="S21" s="48"/>
      <c r="T21" s="48"/>
    </row>
    <row r="22" spans="1:28" s="2" customFormat="1" ht="15" customHeight="1">
      <c r="A22" s="42">
        <v>15</v>
      </c>
      <c r="B22" s="49" t="s">
        <v>387</v>
      </c>
      <c r="C22" s="50" t="s">
        <v>499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  <c r="S22" s="48"/>
      <c r="T22" s="48"/>
    </row>
    <row r="23" spans="1:28" s="2" customFormat="1" ht="15" customHeight="1">
      <c r="A23" s="42">
        <v>16</v>
      </c>
      <c r="B23" s="49" t="s">
        <v>500</v>
      </c>
      <c r="C23" s="50" t="s">
        <v>501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  <c r="S23" s="48"/>
      <c r="T23" s="48"/>
    </row>
    <row r="24" spans="1:28" s="2" customFormat="1" ht="15" customHeight="1">
      <c r="A24" s="42">
        <v>17</v>
      </c>
      <c r="B24" s="49" t="s">
        <v>502</v>
      </c>
      <c r="C24" s="50" t="s">
        <v>503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  <c r="S24" s="48"/>
      <c r="T24" s="48"/>
    </row>
    <row r="25" spans="1:28" s="2" customFormat="1" ht="15" customHeight="1">
      <c r="A25" s="42">
        <v>18</v>
      </c>
      <c r="B25" s="49" t="s">
        <v>504</v>
      </c>
      <c r="C25" s="50" t="s">
        <v>505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  <c r="S25" s="48"/>
      <c r="T25" s="48"/>
    </row>
    <row r="26" spans="1:28" s="2" customFormat="1" ht="15" customHeight="1">
      <c r="A26" s="42">
        <v>19</v>
      </c>
      <c r="B26" s="49" t="s">
        <v>506</v>
      </c>
      <c r="C26" s="50" t="s">
        <v>507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  <c r="S26" s="48"/>
      <c r="T26" s="48"/>
    </row>
    <row r="27" spans="1:28" s="2" customFormat="1" ht="15" customHeight="1">
      <c r="A27" s="42">
        <v>20</v>
      </c>
      <c r="B27" s="49" t="s">
        <v>508</v>
      </c>
      <c r="C27" s="50" t="s">
        <v>509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  <c r="S27" s="48"/>
      <c r="T27" s="48"/>
    </row>
    <row r="28" spans="1:28" s="2" customFormat="1" ht="15" customHeight="1">
      <c r="A28" s="42">
        <v>21</v>
      </c>
      <c r="B28" s="49" t="s">
        <v>497</v>
      </c>
      <c r="C28" s="50" t="s">
        <v>510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  <c r="S28" s="48"/>
      <c r="T28" s="48"/>
    </row>
    <row r="29" spans="1:28" s="2" customFormat="1" ht="15" customHeight="1">
      <c r="A29" s="42">
        <v>22</v>
      </c>
      <c r="B29" s="49" t="s">
        <v>511</v>
      </c>
      <c r="C29" s="50" t="s">
        <v>512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  <c r="S29" s="48"/>
      <c r="T29" s="48"/>
    </row>
    <row r="30" spans="1:28" s="2" customFormat="1" ht="15" customHeight="1">
      <c r="A30" s="42">
        <v>23</v>
      </c>
      <c r="B30" s="49" t="s">
        <v>513</v>
      </c>
      <c r="C30" s="50" t="s">
        <v>514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  <c r="S30" s="48"/>
      <c r="T30" s="48"/>
    </row>
    <row r="31" spans="1:28" s="2" customFormat="1" ht="15" customHeight="1">
      <c r="A31" s="42">
        <v>24</v>
      </c>
      <c r="B31" s="49" t="s">
        <v>515</v>
      </c>
      <c r="C31" s="50" t="s">
        <v>516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  <c r="S31" s="48"/>
      <c r="T31" s="48"/>
    </row>
    <row r="32" spans="1:28" s="2" customFormat="1" ht="15" customHeight="1">
      <c r="A32" s="42">
        <v>25</v>
      </c>
      <c r="B32" s="49" t="s">
        <v>517</v>
      </c>
      <c r="C32" s="50" t="s">
        <v>69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  <c r="S32" s="48"/>
      <c r="T32" s="48"/>
    </row>
    <row r="33" spans="1:20" s="2" customFormat="1" ht="15" customHeight="1">
      <c r="A33" s="42">
        <v>26</v>
      </c>
      <c r="B33" s="49" t="s">
        <v>518</v>
      </c>
      <c r="C33" s="50" t="s">
        <v>519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  <c r="S33" s="48"/>
      <c r="T33" s="48"/>
    </row>
    <row r="34" spans="1:20" s="2" customFormat="1" ht="15" customHeight="1">
      <c r="A34" s="42">
        <v>27</v>
      </c>
      <c r="B34" s="49" t="s">
        <v>520</v>
      </c>
      <c r="C34" s="50" t="s">
        <v>521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  <c r="S34" s="48"/>
      <c r="T34" s="48"/>
    </row>
    <row r="35" spans="1:20" s="2" customFormat="1" ht="15" customHeight="1">
      <c r="A35" s="42">
        <v>28</v>
      </c>
      <c r="B35" s="49" t="s">
        <v>522</v>
      </c>
      <c r="C35" s="50" t="s">
        <v>523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  <c r="S35" s="48"/>
      <c r="T35" s="48"/>
    </row>
    <row r="36" spans="1:20" s="2" customFormat="1" ht="15" customHeight="1">
      <c r="A36" s="42">
        <v>29</v>
      </c>
      <c r="B36" s="49" t="s">
        <v>524</v>
      </c>
      <c r="C36" s="50" t="s">
        <v>525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  <c r="S36" s="48"/>
      <c r="T36" s="48"/>
    </row>
    <row r="37" spans="1:20" s="2" customFormat="1" ht="15" customHeight="1">
      <c r="A37" s="42">
        <v>30</v>
      </c>
      <c r="B37" s="49" t="s">
        <v>526</v>
      </c>
      <c r="C37" s="50" t="s">
        <v>527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  <c r="S37" s="48"/>
      <c r="T37" s="48"/>
    </row>
    <row r="38" spans="1:20" s="2" customFormat="1" ht="15" customHeight="1">
      <c r="A38" s="42">
        <v>31</v>
      </c>
      <c r="B38" s="49" t="s">
        <v>528</v>
      </c>
      <c r="C38" s="50" t="s">
        <v>529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  <c r="R38" s="48"/>
      <c r="S38" s="48"/>
      <c r="T38" s="48"/>
    </row>
    <row r="39" spans="1:20" s="2" customFormat="1" ht="15" customHeight="1">
      <c r="A39" s="42">
        <v>32</v>
      </c>
      <c r="B39" s="49" t="s">
        <v>530</v>
      </c>
      <c r="C39" s="50" t="s">
        <v>531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  <c r="R39" s="48"/>
      <c r="S39" s="48"/>
      <c r="T39" s="48"/>
    </row>
    <row r="40" spans="1:20" s="2" customFormat="1" ht="15" customHeight="1">
      <c r="A40" s="42">
        <v>33</v>
      </c>
      <c r="B40" s="49" t="s">
        <v>532</v>
      </c>
      <c r="C40" s="50" t="s">
        <v>533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  <c r="R40" s="48"/>
      <c r="S40" s="48"/>
      <c r="T40" s="48"/>
    </row>
    <row r="41" spans="1:20" s="2" customFormat="1" ht="15" customHeight="1">
      <c r="A41" s="42">
        <v>34</v>
      </c>
      <c r="B41" s="49" t="s">
        <v>534</v>
      </c>
      <c r="C41" s="50" t="s">
        <v>535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  <c r="R41" s="48"/>
      <c r="S41" s="48"/>
      <c r="T41" s="48"/>
    </row>
    <row r="42" spans="1:20" s="2" customFormat="1" ht="15" customHeight="1">
      <c r="A42" s="42">
        <v>35</v>
      </c>
      <c r="B42" s="49" t="s">
        <v>536</v>
      </c>
      <c r="C42" s="50" t="s">
        <v>537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  <c r="R42" s="48"/>
      <c r="S42" s="48"/>
      <c r="T42" s="48"/>
    </row>
    <row r="43" spans="1:20" s="2" customFormat="1" ht="15" customHeight="1">
      <c r="A43" s="42">
        <v>36</v>
      </c>
      <c r="B43" s="49" t="s">
        <v>538</v>
      </c>
      <c r="C43" s="50" t="s">
        <v>24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  <c r="R43" s="48"/>
      <c r="S43" s="48"/>
      <c r="T43" s="48"/>
    </row>
    <row r="44" spans="1:20" s="2" customFormat="1" ht="15" customHeight="1">
      <c r="A44" s="42">
        <v>37</v>
      </c>
      <c r="B44" s="49" t="s">
        <v>539</v>
      </c>
      <c r="C44" s="50" t="s">
        <v>540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  <c r="Q44" s="48"/>
      <c r="R44" s="48"/>
      <c r="S44" s="48"/>
      <c r="T44" s="48"/>
    </row>
    <row r="45" spans="1:20" s="2" customFormat="1" ht="15" customHeight="1">
      <c r="A45" s="42">
        <v>38</v>
      </c>
      <c r="B45" s="49" t="s">
        <v>541</v>
      </c>
      <c r="C45" s="50" t="s">
        <v>542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  <c r="Q45" s="48"/>
      <c r="R45" s="48"/>
      <c r="S45" s="48"/>
      <c r="T45" s="48"/>
    </row>
    <row r="46" spans="1:20" s="2" customFormat="1" ht="15" customHeight="1">
      <c r="A46" s="42">
        <v>39</v>
      </c>
      <c r="B46" s="49" t="s">
        <v>543</v>
      </c>
      <c r="C46" s="50" t="s">
        <v>544</v>
      </c>
      <c r="D46" s="45"/>
      <c r="E46" s="45"/>
      <c r="F46" s="46">
        <f t="shared" si="0"/>
        <v>0</v>
      </c>
      <c r="G46" s="47" t="str">
        <f t="shared" si="1"/>
        <v>/</v>
      </c>
      <c r="H46" s="47" t="str">
        <f t="shared" si="2"/>
        <v/>
      </c>
      <c r="I46" s="46" t="str">
        <f t="shared" si="3"/>
        <v/>
      </c>
      <c r="J46" s="46" t="str">
        <f t="shared" si="4"/>
        <v/>
      </c>
      <c r="K46" s="46" t="str">
        <f t="shared" si="5"/>
        <v/>
      </c>
      <c r="L46" s="46" t="str">
        <f t="shared" si="6"/>
        <v>ไม่ผ่าน</v>
      </c>
      <c r="M46" s="48"/>
      <c r="N46" s="48"/>
      <c r="O46" s="48"/>
      <c r="P46" s="48"/>
      <c r="Q46" s="48"/>
      <c r="R46" s="48"/>
      <c r="S46" s="48"/>
      <c r="T46" s="48"/>
    </row>
    <row r="47" spans="1:20" s="3" customFormat="1" ht="18">
      <c r="A47" s="54"/>
      <c r="B47" s="55" t="s">
        <v>14</v>
      </c>
      <c r="C47" s="55"/>
      <c r="D47" s="56"/>
      <c r="E47" s="56"/>
      <c r="F47" s="57"/>
      <c r="G47" s="57"/>
      <c r="H47" s="47"/>
      <c r="I47" s="58" t="s">
        <v>740</v>
      </c>
      <c r="J47" s="58"/>
      <c r="K47" s="93">
        <f>COUNTIF(L8:L46,"ผ่าน")</f>
        <v>0</v>
      </c>
      <c r="L47" s="94"/>
      <c r="M47" s="59"/>
      <c r="N47" s="59"/>
      <c r="O47" s="59"/>
      <c r="P47" s="59"/>
      <c r="Q47" s="59"/>
      <c r="R47" s="59"/>
      <c r="S47" s="59"/>
      <c r="T47" s="59"/>
    </row>
    <row r="48" spans="1:20" s="3" customFormat="1" ht="21">
      <c r="A48" s="60"/>
      <c r="B48" s="61" t="s">
        <v>15</v>
      </c>
      <c r="C48" s="61"/>
      <c r="D48" s="62"/>
      <c r="E48" s="62"/>
      <c r="F48" s="63"/>
      <c r="G48" s="64"/>
      <c r="H48" s="65"/>
      <c r="I48" s="67" t="s">
        <v>741</v>
      </c>
      <c r="J48" s="67"/>
      <c r="K48" s="95">
        <f>COUNTIF(L8:L46,"ไม่ผ่าน")</f>
        <v>39</v>
      </c>
      <c r="L48" s="96"/>
      <c r="M48" s="59"/>
      <c r="N48" s="59"/>
      <c r="O48" s="59"/>
      <c r="P48" s="59"/>
      <c r="Q48" s="59"/>
      <c r="R48" s="59"/>
      <c r="S48" s="59"/>
      <c r="T48" s="59"/>
    </row>
    <row r="49" spans="1:20" ht="18">
      <c r="A49" s="6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  <c r="Q49" s="32"/>
      <c r="R49" s="32"/>
      <c r="S49" s="32"/>
      <c r="T49" s="32"/>
    </row>
    <row r="50" spans="1:20" ht="18">
      <c r="A50" s="68"/>
      <c r="B50" s="69" t="s">
        <v>16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32"/>
      <c r="N50" s="32"/>
      <c r="O50" s="32"/>
      <c r="P50" s="32"/>
      <c r="Q50" s="32"/>
      <c r="R50" s="32"/>
      <c r="S50" s="32"/>
      <c r="T50" s="32"/>
    </row>
    <row r="51" spans="1:20" ht="18">
      <c r="A51" s="68"/>
      <c r="B51" s="48"/>
      <c r="C51" s="48"/>
      <c r="D51" s="48"/>
      <c r="E51" s="48"/>
      <c r="F51" s="48" t="s">
        <v>17</v>
      </c>
      <c r="G51" s="48"/>
      <c r="H51" s="48"/>
      <c r="I51" s="48"/>
      <c r="J51" s="48"/>
      <c r="K51" s="48"/>
      <c r="L51" s="48"/>
      <c r="M51" s="32"/>
      <c r="N51" s="32"/>
      <c r="O51" s="32"/>
      <c r="P51" s="32"/>
      <c r="Q51" s="32"/>
      <c r="R51" s="32"/>
      <c r="S51" s="32"/>
      <c r="T51" s="32"/>
    </row>
    <row r="52" spans="1:20" ht="18">
      <c r="A52" s="68"/>
      <c r="B52" s="48"/>
      <c r="C52" s="48"/>
      <c r="D52" s="48"/>
      <c r="E52" s="48"/>
      <c r="F52" s="48"/>
      <c r="G52" s="48" t="s">
        <v>18</v>
      </c>
      <c r="H52" s="48"/>
      <c r="I52" s="48"/>
      <c r="J52" s="48"/>
      <c r="K52" s="48"/>
      <c r="L52" s="48"/>
      <c r="M52" s="32"/>
      <c r="N52" s="32"/>
      <c r="O52" s="32"/>
      <c r="P52" s="32"/>
      <c r="Q52" s="32"/>
      <c r="R52" s="32"/>
      <c r="S52" s="32"/>
      <c r="T52" s="32"/>
    </row>
    <row r="53" spans="1:20" ht="18">
      <c r="A53" s="68"/>
      <c r="B53" s="48"/>
      <c r="C53" s="48"/>
      <c r="D53" s="48"/>
      <c r="E53" s="48"/>
      <c r="F53" s="48"/>
      <c r="G53" s="48" t="s">
        <v>19</v>
      </c>
      <c r="H53" s="48"/>
      <c r="I53" s="48" t="s">
        <v>20</v>
      </c>
      <c r="J53" s="48"/>
      <c r="K53" s="48"/>
      <c r="L53" s="48"/>
      <c r="M53" s="32"/>
      <c r="N53" s="32"/>
      <c r="O53" s="32"/>
      <c r="P53" s="32"/>
      <c r="Q53" s="32"/>
      <c r="R53" s="32"/>
      <c r="S53" s="32"/>
      <c r="T53" s="32"/>
    </row>
    <row r="54" spans="1:20">
      <c r="A54" s="32"/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>
      <c r="A55" s="32"/>
      <c r="B55" s="71" t="s">
        <v>734</v>
      </c>
      <c r="C55" s="72" t="s">
        <v>735</v>
      </c>
      <c r="D55" s="73"/>
      <c r="E55" s="74" t="s">
        <v>736</v>
      </c>
      <c r="F55" s="75"/>
      <c r="G55" s="74" t="s">
        <v>737</v>
      </c>
      <c r="H55" s="75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>
      <c r="A56" s="32"/>
      <c r="B56" s="76"/>
      <c r="C56" s="77" t="s">
        <v>742</v>
      </c>
      <c r="D56" s="78"/>
      <c r="E56" s="79" t="s">
        <v>738</v>
      </c>
      <c r="F56" s="80"/>
      <c r="G56" s="81">
        <f>COUNTIF(K8:K46,"/")</f>
        <v>0</v>
      </c>
      <c r="H56" s="8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>
      <c r="A57" s="32"/>
      <c r="B57" s="76"/>
      <c r="C57" s="77" t="s">
        <v>745</v>
      </c>
      <c r="D57" s="78"/>
      <c r="E57" s="79" t="s">
        <v>746</v>
      </c>
      <c r="F57" s="80"/>
      <c r="G57" s="81">
        <f>COUNTIF(J8:J46,"/")</f>
        <v>0</v>
      </c>
      <c r="H57" s="8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>
      <c r="A58" s="32"/>
      <c r="B58" s="76"/>
      <c r="C58" s="77" t="s">
        <v>747</v>
      </c>
      <c r="D58" s="78"/>
      <c r="E58" s="79" t="s">
        <v>739</v>
      </c>
      <c r="F58" s="80"/>
      <c r="G58" s="81">
        <f>COUNTIF(I8:I46,"/")</f>
        <v>0</v>
      </c>
      <c r="H58" s="8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>
      <c r="A59" s="32"/>
      <c r="B59" s="76"/>
      <c r="C59" s="77" t="s">
        <v>744</v>
      </c>
      <c r="D59" s="78"/>
      <c r="E59" s="79" t="s">
        <v>740</v>
      </c>
      <c r="F59" s="80"/>
      <c r="G59" s="81">
        <f>COUNTIF(H8:H46,"/")</f>
        <v>0</v>
      </c>
      <c r="H59" s="8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>
      <c r="A60" s="32"/>
      <c r="B60" s="83"/>
      <c r="C60" s="77" t="s">
        <v>743</v>
      </c>
      <c r="D60" s="78"/>
      <c r="E60" s="79" t="s">
        <v>741</v>
      </c>
      <c r="F60" s="80"/>
      <c r="G60" s="81">
        <f>COUNTIF(G8:G46,"/")</f>
        <v>39</v>
      </c>
      <c r="H60" s="8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0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0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0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1:20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1:20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1:20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1:20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1:20">
      <c r="A89" s="32"/>
      <c r="B89" s="70"/>
      <c r="C89" s="70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1:20">
      <c r="A90" s="32"/>
      <c r="B90" s="70"/>
      <c r="C90" s="70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1:20">
      <c r="A91" s="32"/>
      <c r="B91" s="70"/>
      <c r="C91" s="70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1:20">
      <c r="A92" s="32"/>
      <c r="B92" s="70"/>
      <c r="C92" s="70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1:20">
      <c r="A93" s="32"/>
      <c r="B93" s="70"/>
      <c r="C93" s="70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1:20">
      <c r="A94" s="32"/>
      <c r="B94" s="70"/>
      <c r="C94" s="70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1:20">
      <c r="A95" s="32"/>
      <c r="B95" s="70"/>
      <c r="C95" s="70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1:20">
      <c r="A96" s="32"/>
      <c r="B96" s="70"/>
      <c r="C96" s="70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1:20">
      <c r="A97" s="32"/>
      <c r="B97" s="70"/>
      <c r="C97" s="70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1:20">
      <c r="A98" s="32"/>
      <c r="B98" s="70"/>
      <c r="C98" s="70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1:20">
      <c r="A99" s="32"/>
      <c r="B99" s="70"/>
      <c r="C99" s="70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1:20">
      <c r="A100" s="32"/>
      <c r="B100" s="70"/>
      <c r="C100" s="70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1:20">
      <c r="A101" s="32"/>
      <c r="B101" s="70"/>
      <c r="C101" s="70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  <row r="102" spans="1:20">
      <c r="A102" s="32"/>
      <c r="B102" s="70"/>
      <c r="C102" s="70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</row>
    <row r="103" spans="1:20">
      <c r="A103" s="32"/>
      <c r="B103" s="70"/>
      <c r="C103" s="70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</row>
    <row r="104" spans="1:20">
      <c r="A104" s="32"/>
      <c r="B104" s="70"/>
      <c r="C104" s="70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</row>
  </sheetData>
  <mergeCells count="40">
    <mergeCell ref="C59:D59"/>
    <mergeCell ref="E59:F59"/>
    <mergeCell ref="G59:H59"/>
    <mergeCell ref="C60:D60"/>
    <mergeCell ref="E60:F60"/>
    <mergeCell ref="G60:H60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  <mergeCell ref="B47:C47"/>
    <mergeCell ref="I47:J47"/>
    <mergeCell ref="I48:J48"/>
    <mergeCell ref="K47:L47"/>
    <mergeCell ref="K48:L48"/>
    <mergeCell ref="B48:C48"/>
    <mergeCell ref="B55:B6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E6:E7"/>
    <mergeCell ref="G6:G7"/>
    <mergeCell ref="H6:H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66"/>
  <sheetViews>
    <sheetView zoomScale="49" zoomScaleNormal="49" zoomScalePageLayoutView="110" workbookViewId="0">
      <selection activeCell="O3" sqref="A3:O66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5.10937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5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5" ht="20.399999999999999">
      <c r="A2" s="21" t="s">
        <v>545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5" ht="20.399999999999999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85"/>
      <c r="O3" s="85"/>
    </row>
    <row r="4" spans="1:15" ht="20.399999999999999">
      <c r="A4" s="86" t="s">
        <v>2</v>
      </c>
      <c r="B4" s="86"/>
      <c r="C4" s="87"/>
      <c r="D4" s="88"/>
      <c r="E4" s="87"/>
      <c r="F4" s="89"/>
      <c r="G4" s="89"/>
      <c r="H4" s="89"/>
      <c r="I4" s="88"/>
      <c r="J4" s="88"/>
      <c r="K4" s="90"/>
      <c r="L4" s="90"/>
      <c r="M4" s="85"/>
      <c r="N4" s="85"/>
      <c r="O4" s="85"/>
    </row>
    <row r="5" spans="1:15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</row>
    <row r="6" spans="1:15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</row>
    <row r="7" spans="1:15" ht="65.400000000000006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</row>
    <row r="8" spans="1:15" s="2" customFormat="1" ht="15" customHeight="1">
      <c r="A8" s="42">
        <v>1</v>
      </c>
      <c r="B8" s="49" t="s">
        <v>546</v>
      </c>
      <c r="C8" s="50" t="s">
        <v>547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</row>
    <row r="9" spans="1:15" s="2" customFormat="1" ht="15" customHeight="1">
      <c r="A9" s="42">
        <v>2</v>
      </c>
      <c r="B9" s="49" t="s">
        <v>548</v>
      </c>
      <c r="C9" s="50" t="s">
        <v>549</v>
      </c>
      <c r="D9" s="45"/>
      <c r="E9" s="45"/>
      <c r="F9" s="46">
        <f t="shared" ref="F9:F32" si="0">D9+E9</f>
        <v>0</v>
      </c>
      <c r="G9" s="47" t="str">
        <f t="shared" ref="G9:G32" si="1">IF(F9&lt;=12.5,"/","")</f>
        <v>/</v>
      </c>
      <c r="H9" s="47" t="str">
        <f t="shared" ref="H9:H32" si="2">IF(AND(F9&gt;12.5,F9&lt;=14),"/","")</f>
        <v/>
      </c>
      <c r="I9" s="46" t="str">
        <f t="shared" ref="I9:I32" si="3">IF(AND(F9&gt;14,F9&lt;=17),"/","")</f>
        <v/>
      </c>
      <c r="J9" s="46" t="str">
        <f t="shared" ref="J9:J32" si="4">IF(AND(F9&gt;17,F9&lt;=19),"/","")</f>
        <v/>
      </c>
      <c r="K9" s="46" t="str">
        <f t="shared" ref="K9:K32" si="5">IF(AND(F9&gt;19,F9&lt;=25),"/","")</f>
        <v/>
      </c>
      <c r="L9" s="46" t="str">
        <f t="shared" ref="L9:L32" si="6">IF(F9&gt;=15,"ผ่าน","ไม่ผ่าน")</f>
        <v>ไม่ผ่าน</v>
      </c>
      <c r="M9" s="48"/>
      <c r="N9" s="48"/>
      <c r="O9" s="48"/>
    </row>
    <row r="10" spans="1:15" s="2" customFormat="1" ht="15" customHeight="1">
      <c r="A10" s="42">
        <v>3</v>
      </c>
      <c r="B10" s="108" t="s">
        <v>550</v>
      </c>
      <c r="C10" s="109" t="s">
        <v>551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</row>
    <row r="11" spans="1:15" s="2" customFormat="1" ht="15" customHeight="1">
      <c r="A11" s="42">
        <v>4</v>
      </c>
      <c r="B11" s="108" t="s">
        <v>552</v>
      </c>
      <c r="C11" s="109" t="s">
        <v>553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</row>
    <row r="12" spans="1:15" s="2" customFormat="1" ht="15" customHeight="1">
      <c r="A12" s="42">
        <v>5</v>
      </c>
      <c r="B12" s="108" t="s">
        <v>552</v>
      </c>
      <c r="C12" s="109" t="s">
        <v>554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</row>
    <row r="13" spans="1:15" s="2" customFormat="1" ht="15" customHeight="1">
      <c r="A13" s="42">
        <v>6</v>
      </c>
      <c r="B13" s="110" t="s">
        <v>65</v>
      </c>
      <c r="C13" s="109" t="s">
        <v>555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</row>
    <row r="14" spans="1:15" s="2" customFormat="1" ht="15" customHeight="1">
      <c r="A14" s="42">
        <v>7</v>
      </c>
      <c r="B14" s="110" t="s">
        <v>56</v>
      </c>
      <c r="C14" s="109" t="s">
        <v>556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</row>
    <row r="15" spans="1:15" s="2" customFormat="1" ht="15" customHeight="1">
      <c r="A15" s="42">
        <v>8</v>
      </c>
      <c r="B15" s="110" t="s">
        <v>557</v>
      </c>
      <c r="C15" s="110" t="s">
        <v>558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</row>
    <row r="16" spans="1:15" s="2" customFormat="1" ht="15" customHeight="1">
      <c r="A16" s="42">
        <v>9</v>
      </c>
      <c r="B16" s="111" t="s">
        <v>559</v>
      </c>
      <c r="C16" s="111" t="s">
        <v>560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</row>
    <row r="17" spans="1:28" s="2" customFormat="1" ht="15" customHeight="1">
      <c r="A17" s="42">
        <v>10</v>
      </c>
      <c r="B17" s="110" t="s">
        <v>561</v>
      </c>
      <c r="C17" s="109" t="s">
        <v>562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</row>
    <row r="18" spans="1:28" s="2" customFormat="1" ht="15" customHeight="1">
      <c r="A18" s="42">
        <v>11</v>
      </c>
      <c r="B18" s="110" t="s">
        <v>563</v>
      </c>
      <c r="C18" s="109" t="s">
        <v>564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</row>
    <row r="19" spans="1:28" s="2" customFormat="1" ht="15" customHeight="1">
      <c r="A19" s="42">
        <v>12</v>
      </c>
      <c r="B19" s="110" t="s">
        <v>565</v>
      </c>
      <c r="C19" s="109" t="s">
        <v>566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</row>
    <row r="20" spans="1:28" s="2" customFormat="1" ht="14.25" customHeight="1">
      <c r="A20" s="42">
        <v>13</v>
      </c>
      <c r="B20" s="110" t="s">
        <v>75</v>
      </c>
      <c r="C20" s="109" t="s">
        <v>567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110" t="s">
        <v>568</v>
      </c>
      <c r="C21" s="109" t="s">
        <v>569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</row>
    <row r="22" spans="1:28" s="2" customFormat="1" ht="15" customHeight="1">
      <c r="A22" s="42">
        <v>15</v>
      </c>
      <c r="B22" s="110" t="s">
        <v>570</v>
      </c>
      <c r="C22" s="109" t="s">
        <v>571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</row>
    <row r="23" spans="1:28" s="2" customFormat="1" ht="15" customHeight="1">
      <c r="A23" s="42">
        <v>16</v>
      </c>
      <c r="B23" s="112" t="s">
        <v>572</v>
      </c>
      <c r="C23" s="113" t="s">
        <v>573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</row>
    <row r="24" spans="1:28" s="2" customFormat="1" ht="15" customHeight="1">
      <c r="A24" s="42">
        <v>17</v>
      </c>
      <c r="B24" s="110" t="s">
        <v>574</v>
      </c>
      <c r="C24" s="109" t="s">
        <v>575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</row>
    <row r="25" spans="1:28" s="2" customFormat="1" ht="15" customHeight="1">
      <c r="A25" s="42">
        <v>18</v>
      </c>
      <c r="B25" s="110" t="s">
        <v>576</v>
      </c>
      <c r="C25" s="109" t="s">
        <v>577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</row>
    <row r="26" spans="1:28" s="2" customFormat="1" ht="15" customHeight="1">
      <c r="A26" s="42">
        <v>19</v>
      </c>
      <c r="B26" s="108" t="s">
        <v>578</v>
      </c>
      <c r="C26" s="109" t="s">
        <v>579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</row>
    <row r="27" spans="1:28" s="2" customFormat="1" ht="15" customHeight="1">
      <c r="A27" s="42">
        <v>20</v>
      </c>
      <c r="B27" s="108" t="s">
        <v>580</v>
      </c>
      <c r="C27" s="109" t="s">
        <v>366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</row>
    <row r="28" spans="1:28" s="2" customFormat="1" ht="15" customHeight="1">
      <c r="A28" s="42">
        <v>21</v>
      </c>
      <c r="B28" s="108" t="s">
        <v>29</v>
      </c>
      <c r="C28" s="109" t="s">
        <v>581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</row>
    <row r="29" spans="1:28" s="2" customFormat="1" ht="15" customHeight="1">
      <c r="A29" s="42">
        <v>22</v>
      </c>
      <c r="B29" s="49" t="s">
        <v>120</v>
      </c>
      <c r="C29" s="50" t="s">
        <v>582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</row>
    <row r="30" spans="1:28" s="2" customFormat="1" ht="15" customHeight="1">
      <c r="A30" s="42">
        <v>23</v>
      </c>
      <c r="B30" s="49" t="s">
        <v>583</v>
      </c>
      <c r="C30" s="50" t="s">
        <v>584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</row>
    <row r="31" spans="1:28" s="2" customFormat="1" ht="15" customHeight="1">
      <c r="A31" s="42">
        <v>24</v>
      </c>
      <c r="B31" s="49" t="s">
        <v>585</v>
      </c>
      <c r="C31" s="50" t="s">
        <v>586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</row>
    <row r="32" spans="1:28" s="2" customFormat="1" ht="15" customHeight="1">
      <c r="A32" s="42">
        <v>25</v>
      </c>
      <c r="B32" s="106" t="s">
        <v>587</v>
      </c>
      <c r="C32" s="107" t="s">
        <v>588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</row>
    <row r="33" spans="1:15" s="3" customFormat="1" ht="18">
      <c r="A33" s="54"/>
      <c r="B33" s="55" t="s">
        <v>14</v>
      </c>
      <c r="C33" s="55"/>
      <c r="D33" s="56"/>
      <c r="E33" s="56"/>
      <c r="F33" s="57"/>
      <c r="G33" s="57"/>
      <c r="H33" s="47"/>
      <c r="I33" s="58" t="s">
        <v>740</v>
      </c>
      <c r="J33" s="58"/>
      <c r="K33" s="93">
        <f>COUNTIF(L8:L32,"ผ่าน")</f>
        <v>0</v>
      </c>
      <c r="L33" s="94"/>
      <c r="M33" s="59"/>
      <c r="N33" s="59"/>
      <c r="O33" s="59"/>
    </row>
    <row r="34" spans="1:15" s="3" customFormat="1" ht="21">
      <c r="A34" s="60"/>
      <c r="B34" s="61" t="s">
        <v>15</v>
      </c>
      <c r="C34" s="61"/>
      <c r="D34" s="62"/>
      <c r="E34" s="62"/>
      <c r="F34" s="63"/>
      <c r="G34" s="64"/>
      <c r="H34" s="65"/>
      <c r="I34" s="67" t="s">
        <v>741</v>
      </c>
      <c r="J34" s="67"/>
      <c r="K34" s="95">
        <f>COUNTIF(L8:L32,"ไม่ผ่าน")</f>
        <v>25</v>
      </c>
      <c r="L34" s="96"/>
      <c r="M34" s="59"/>
      <c r="N34" s="59"/>
      <c r="O34" s="59"/>
    </row>
    <row r="35" spans="1:15" ht="18">
      <c r="A35" s="6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32"/>
      <c r="N35" s="32"/>
      <c r="O35" s="32"/>
    </row>
    <row r="36" spans="1:15" ht="18">
      <c r="A36" s="68"/>
      <c r="B36" s="69" t="s">
        <v>16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32"/>
      <c r="N36" s="32"/>
      <c r="O36" s="32"/>
    </row>
    <row r="37" spans="1:15" ht="18">
      <c r="A37" s="68"/>
      <c r="B37" s="48"/>
      <c r="C37" s="48"/>
      <c r="D37" s="48"/>
      <c r="E37" s="48"/>
      <c r="F37" s="48" t="s">
        <v>17</v>
      </c>
      <c r="G37" s="48"/>
      <c r="H37" s="48"/>
      <c r="I37" s="48"/>
      <c r="J37" s="48"/>
      <c r="K37" s="48"/>
      <c r="L37" s="48"/>
      <c r="M37" s="32"/>
      <c r="N37" s="32"/>
      <c r="O37" s="32"/>
    </row>
    <row r="38" spans="1:15" ht="18">
      <c r="A38" s="68"/>
      <c r="B38" s="48"/>
      <c r="C38" s="48"/>
      <c r="D38" s="48"/>
      <c r="E38" s="48"/>
      <c r="F38" s="48"/>
      <c r="G38" s="48" t="s">
        <v>18</v>
      </c>
      <c r="H38" s="48"/>
      <c r="I38" s="48"/>
      <c r="J38" s="48"/>
      <c r="K38" s="48"/>
      <c r="L38" s="48"/>
      <c r="M38" s="32"/>
      <c r="N38" s="32"/>
      <c r="O38" s="32"/>
    </row>
    <row r="39" spans="1:15" ht="18">
      <c r="A39" s="68"/>
      <c r="B39" s="48"/>
      <c r="C39" s="48"/>
      <c r="D39" s="48"/>
      <c r="E39" s="48"/>
      <c r="F39" s="48"/>
      <c r="G39" s="48" t="s">
        <v>19</v>
      </c>
      <c r="H39" s="48"/>
      <c r="I39" s="48" t="s">
        <v>20</v>
      </c>
      <c r="J39" s="48"/>
      <c r="K39" s="48"/>
      <c r="L39" s="48"/>
      <c r="M39" s="32"/>
      <c r="N39" s="32"/>
      <c r="O39" s="32"/>
    </row>
    <row r="40" spans="1:15">
      <c r="A40" s="32"/>
      <c r="B40" s="70"/>
      <c r="C40" s="70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>
      <c r="A41" s="32"/>
      <c r="B41" s="71" t="s">
        <v>734</v>
      </c>
      <c r="C41" s="72" t="s">
        <v>735</v>
      </c>
      <c r="D41" s="73"/>
      <c r="E41" s="74" t="s">
        <v>736</v>
      </c>
      <c r="F41" s="75"/>
      <c r="G41" s="74" t="s">
        <v>737</v>
      </c>
      <c r="H41" s="75"/>
      <c r="I41" s="32"/>
      <c r="J41" s="32"/>
      <c r="K41" s="32"/>
      <c r="L41" s="32"/>
      <c r="M41" s="32"/>
      <c r="N41" s="32"/>
      <c r="O41" s="32"/>
    </row>
    <row r="42" spans="1:15">
      <c r="A42" s="32"/>
      <c r="B42" s="76"/>
      <c r="C42" s="77" t="s">
        <v>742</v>
      </c>
      <c r="D42" s="78"/>
      <c r="E42" s="79" t="s">
        <v>738</v>
      </c>
      <c r="F42" s="80"/>
      <c r="G42" s="81">
        <f>COUNTIF(K8:K32,"/")</f>
        <v>0</v>
      </c>
      <c r="H42" s="82"/>
      <c r="I42" s="32"/>
      <c r="J42" s="32"/>
      <c r="K42" s="32"/>
      <c r="L42" s="32"/>
      <c r="M42" s="32"/>
      <c r="N42" s="32"/>
      <c r="O42" s="32"/>
    </row>
    <row r="43" spans="1:15">
      <c r="A43" s="32"/>
      <c r="B43" s="76"/>
      <c r="C43" s="77" t="s">
        <v>745</v>
      </c>
      <c r="D43" s="78"/>
      <c r="E43" s="79" t="s">
        <v>746</v>
      </c>
      <c r="F43" s="80"/>
      <c r="G43" s="81">
        <f>COUNTIF(J8:J32,"/")</f>
        <v>0</v>
      </c>
      <c r="H43" s="82"/>
      <c r="I43" s="32"/>
      <c r="J43" s="32"/>
      <c r="K43" s="32"/>
      <c r="L43" s="32"/>
      <c r="M43" s="32"/>
      <c r="N43" s="32"/>
      <c r="O43" s="32"/>
    </row>
    <row r="44" spans="1:15">
      <c r="A44" s="32"/>
      <c r="B44" s="76"/>
      <c r="C44" s="77" t="s">
        <v>747</v>
      </c>
      <c r="D44" s="78"/>
      <c r="E44" s="79" t="s">
        <v>739</v>
      </c>
      <c r="F44" s="80"/>
      <c r="G44" s="81">
        <f>COUNTIF(I8:I32,"/")</f>
        <v>0</v>
      </c>
      <c r="H44" s="82"/>
      <c r="I44" s="32"/>
      <c r="J44" s="32"/>
      <c r="K44" s="32"/>
      <c r="L44" s="32"/>
      <c r="M44" s="32"/>
      <c r="N44" s="32"/>
      <c r="O44" s="32"/>
    </row>
    <row r="45" spans="1:15">
      <c r="A45" s="32"/>
      <c r="B45" s="76"/>
      <c r="C45" s="77" t="s">
        <v>744</v>
      </c>
      <c r="D45" s="78"/>
      <c r="E45" s="79" t="s">
        <v>740</v>
      </c>
      <c r="F45" s="80"/>
      <c r="G45" s="81">
        <f>COUNTIF(H8:H32,"/")</f>
        <v>0</v>
      </c>
      <c r="H45" s="82"/>
      <c r="I45" s="32"/>
      <c r="J45" s="32"/>
      <c r="K45" s="32"/>
      <c r="L45" s="32"/>
      <c r="M45" s="32"/>
      <c r="N45" s="32"/>
      <c r="O45" s="32"/>
    </row>
    <row r="46" spans="1:15">
      <c r="A46" s="32"/>
      <c r="B46" s="83"/>
      <c r="C46" s="77" t="s">
        <v>743</v>
      </c>
      <c r="D46" s="78"/>
      <c r="E46" s="79" t="s">
        <v>741</v>
      </c>
      <c r="F46" s="80"/>
      <c r="G46" s="81">
        <f>COUNTIF(G8:'ห้อง 8'!G32,"/")</f>
        <v>25</v>
      </c>
      <c r="H46" s="82"/>
      <c r="I46" s="32"/>
      <c r="J46" s="32"/>
      <c r="K46" s="32"/>
      <c r="L46" s="32"/>
      <c r="M46" s="32"/>
      <c r="N46" s="32"/>
      <c r="O46" s="32"/>
    </row>
    <row r="47" spans="1:15">
      <c r="A47" s="32"/>
      <c r="B47" s="70"/>
      <c r="C47" s="70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>
      <c r="A48" s="32"/>
      <c r="B48" s="70"/>
      <c r="C48" s="70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>
      <c r="A49" s="32"/>
      <c r="B49" s="70"/>
      <c r="C49" s="70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>
      <c r="A50" s="32"/>
      <c r="B50" s="70"/>
      <c r="C50" s="70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>
      <c r="A51" s="32"/>
      <c r="B51" s="70"/>
      <c r="C51" s="70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>
      <c r="A52" s="32"/>
      <c r="B52" s="70"/>
      <c r="C52" s="70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5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>
      <c r="A54" s="32"/>
      <c r="B54" s="70"/>
      <c r="C54" s="7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>
      <c r="A55" s="32"/>
      <c r="B55" s="70"/>
      <c r="C55" s="7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>
      <c r="A56" s="32"/>
      <c r="B56" s="70"/>
      <c r="C56" s="7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1:15">
      <c r="A57" s="32"/>
      <c r="B57" s="70"/>
      <c r="C57" s="7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>
      <c r="A58" s="32"/>
      <c r="B58" s="70"/>
      <c r="C58" s="7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1:15">
      <c r="A59" s="32"/>
      <c r="B59" s="70"/>
      <c r="C59" s="70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1:15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1:15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1:15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5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</sheetData>
  <mergeCells count="40">
    <mergeCell ref="C46:D46"/>
    <mergeCell ref="E46:F46"/>
    <mergeCell ref="G46:H46"/>
    <mergeCell ref="G43:H43"/>
    <mergeCell ref="C44:D44"/>
    <mergeCell ref="E44:F44"/>
    <mergeCell ref="G44:H44"/>
    <mergeCell ref="C45:D45"/>
    <mergeCell ref="E45:F45"/>
    <mergeCell ref="G45:H45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B41:B46"/>
    <mergeCell ref="I6:K6"/>
    <mergeCell ref="B33:C33"/>
    <mergeCell ref="I33:J33"/>
    <mergeCell ref="I34:J34"/>
    <mergeCell ref="K33:L33"/>
    <mergeCell ref="K34:L34"/>
    <mergeCell ref="B34:C34"/>
    <mergeCell ref="C41:D41"/>
    <mergeCell ref="E41:F41"/>
    <mergeCell ref="G41:H41"/>
    <mergeCell ref="C42:D42"/>
    <mergeCell ref="E42:F42"/>
    <mergeCell ref="G42:H42"/>
    <mergeCell ref="C43:D43"/>
    <mergeCell ref="E43:F43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46"/>
  <sheetViews>
    <sheetView zoomScale="39" zoomScaleNormal="39" zoomScalePageLayoutView="110" workbookViewId="0">
      <selection activeCell="S5" sqref="A5:S146"/>
    </sheetView>
  </sheetViews>
  <sheetFormatPr defaultColWidth="9.109375" defaultRowHeight="15.6"/>
  <cols>
    <col min="1" max="1" width="4.44140625" style="17" customWidth="1"/>
    <col min="2" max="2" width="12.109375" style="18" customWidth="1"/>
    <col min="3" max="3" width="19.33203125" style="18" customWidth="1"/>
    <col min="4" max="12" width="5.7773437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9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</row>
    <row r="2" spans="1:19" ht="20.399999999999999">
      <c r="A2" s="21" t="s">
        <v>589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"/>
      <c r="N2" s="7"/>
      <c r="O2" s="7"/>
    </row>
    <row r="3" spans="1:19" ht="20.399999999999999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7"/>
      <c r="N3" s="7"/>
      <c r="O3" s="7"/>
    </row>
    <row r="4" spans="1:19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9" ht="17.399999999999999" customHeight="1">
      <c r="A5" s="25" t="s">
        <v>0</v>
      </c>
      <c r="B5" s="26" t="s">
        <v>3</v>
      </c>
      <c r="C5" s="27" t="s">
        <v>4</v>
      </c>
      <c r="D5" s="28" t="s">
        <v>5</v>
      </c>
      <c r="E5" s="29"/>
      <c r="F5" s="30" t="s">
        <v>748</v>
      </c>
      <c r="G5" s="28" t="s">
        <v>5</v>
      </c>
      <c r="H5" s="31"/>
      <c r="I5" s="31"/>
      <c r="J5" s="31"/>
      <c r="K5" s="29"/>
      <c r="L5" s="30" t="s">
        <v>6</v>
      </c>
      <c r="M5" s="32"/>
      <c r="N5" s="32"/>
      <c r="O5" s="32"/>
      <c r="P5" s="32"/>
      <c r="Q5" s="32"/>
      <c r="R5" s="32"/>
      <c r="S5" s="32"/>
    </row>
    <row r="6" spans="1:19" ht="17.399999999999999" customHeight="1">
      <c r="A6" s="33"/>
      <c r="B6" s="34"/>
      <c r="C6" s="35"/>
      <c r="D6" s="30" t="s">
        <v>750</v>
      </c>
      <c r="E6" s="30" t="s">
        <v>751</v>
      </c>
      <c r="F6" s="36"/>
      <c r="G6" s="30" t="s">
        <v>7</v>
      </c>
      <c r="H6" s="30" t="s">
        <v>8</v>
      </c>
      <c r="I6" s="28" t="s">
        <v>9</v>
      </c>
      <c r="J6" s="31"/>
      <c r="K6" s="29"/>
      <c r="L6" s="36"/>
      <c r="M6" s="32"/>
      <c r="N6" s="32"/>
      <c r="O6" s="32"/>
      <c r="P6" s="32"/>
      <c r="Q6" s="32"/>
      <c r="R6" s="32"/>
      <c r="S6" s="32"/>
    </row>
    <row r="7" spans="1:19" ht="65.400000000000006">
      <c r="A7" s="37"/>
      <c r="B7" s="38"/>
      <c r="C7" s="39"/>
      <c r="D7" s="40"/>
      <c r="E7" s="40"/>
      <c r="F7" s="40"/>
      <c r="G7" s="40"/>
      <c r="H7" s="40"/>
      <c r="I7" s="41" t="s">
        <v>10</v>
      </c>
      <c r="J7" s="41" t="s">
        <v>11</v>
      </c>
      <c r="K7" s="41" t="s">
        <v>12</v>
      </c>
      <c r="L7" s="40"/>
      <c r="M7" s="32"/>
      <c r="N7" s="32"/>
      <c r="O7" s="32"/>
      <c r="P7" s="32"/>
      <c r="Q7" s="32"/>
      <c r="R7" s="32"/>
      <c r="S7" s="32"/>
    </row>
    <row r="8" spans="1:19" s="2" customFormat="1" ht="15" customHeight="1">
      <c r="A8" s="42">
        <v>1</v>
      </c>
      <c r="B8" s="49" t="s">
        <v>65</v>
      </c>
      <c r="C8" s="50" t="s">
        <v>590</v>
      </c>
      <c r="D8" s="45"/>
      <c r="E8" s="45"/>
      <c r="F8" s="46">
        <f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  <c r="S8" s="48"/>
    </row>
    <row r="9" spans="1:19" s="2" customFormat="1" ht="15" customHeight="1">
      <c r="A9" s="42">
        <v>2</v>
      </c>
      <c r="B9" s="91" t="s">
        <v>591</v>
      </c>
      <c r="C9" s="92" t="s">
        <v>592</v>
      </c>
      <c r="D9" s="45"/>
      <c r="E9" s="45"/>
      <c r="F9" s="46">
        <f t="shared" ref="F9:F45" si="0">D9+E9</f>
        <v>0</v>
      </c>
      <c r="G9" s="47" t="str">
        <f t="shared" ref="G9:G45" si="1">IF(F9&lt;=12.5,"/","")</f>
        <v>/</v>
      </c>
      <c r="H9" s="47" t="str">
        <f t="shared" ref="H9:H45" si="2">IF(AND(F9&gt;12.5,F9&lt;=14),"/","")</f>
        <v/>
      </c>
      <c r="I9" s="46" t="str">
        <f t="shared" ref="I9:I45" si="3">IF(AND(F9&gt;14,F9&lt;=17),"/","")</f>
        <v/>
      </c>
      <c r="J9" s="46" t="str">
        <f t="shared" ref="J9:J45" si="4">IF(AND(F9&gt;17,F9&lt;=19),"/","")</f>
        <v/>
      </c>
      <c r="K9" s="46" t="str">
        <f t="shared" ref="K9:K45" si="5">IF(AND(F9&gt;19,F9&lt;=25),"/","")</f>
        <v/>
      </c>
      <c r="L9" s="46" t="str">
        <f t="shared" ref="L9:L45" si="6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</row>
    <row r="10" spans="1:19" s="2" customFormat="1" ht="15" customHeight="1">
      <c r="A10" s="42">
        <v>3</v>
      </c>
      <c r="B10" s="91" t="s">
        <v>593</v>
      </c>
      <c r="C10" s="92" t="s">
        <v>594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  <c r="S10" s="48"/>
    </row>
    <row r="11" spans="1:19" s="2" customFormat="1" ht="15" customHeight="1">
      <c r="A11" s="42">
        <v>4</v>
      </c>
      <c r="B11" s="49" t="s">
        <v>595</v>
      </c>
      <c r="C11" s="50" t="s">
        <v>596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  <c r="S11" s="48"/>
    </row>
    <row r="12" spans="1:19" s="2" customFormat="1" ht="15" customHeight="1">
      <c r="A12" s="42">
        <v>5</v>
      </c>
      <c r="B12" s="106" t="s">
        <v>597</v>
      </c>
      <c r="C12" s="107" t="s">
        <v>598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  <c r="S12" s="48"/>
    </row>
    <row r="13" spans="1:19" s="2" customFormat="1" ht="15" customHeight="1">
      <c r="A13" s="42">
        <v>6</v>
      </c>
      <c r="B13" s="49" t="s">
        <v>599</v>
      </c>
      <c r="C13" s="50" t="s">
        <v>600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  <c r="S13" s="48"/>
    </row>
    <row r="14" spans="1:19" s="2" customFormat="1" ht="15" customHeight="1">
      <c r="A14" s="42">
        <v>7</v>
      </c>
      <c r="B14" s="106" t="s">
        <v>601</v>
      </c>
      <c r="C14" s="107" t="s">
        <v>602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  <c r="S14" s="48"/>
    </row>
    <row r="15" spans="1:19" s="2" customFormat="1" ht="15" customHeight="1">
      <c r="A15" s="42">
        <v>8</v>
      </c>
      <c r="B15" s="91" t="s">
        <v>603</v>
      </c>
      <c r="C15" s="114" t="s">
        <v>604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  <c r="S15" s="48"/>
    </row>
    <row r="16" spans="1:19" s="2" customFormat="1" ht="15" customHeight="1">
      <c r="A16" s="42">
        <v>9</v>
      </c>
      <c r="B16" s="108" t="s">
        <v>152</v>
      </c>
      <c r="C16" s="109" t="s">
        <v>40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  <c r="S16" s="48"/>
    </row>
    <row r="17" spans="1:28" s="2" customFormat="1" ht="15" customHeight="1">
      <c r="A17" s="42">
        <v>10</v>
      </c>
      <c r="B17" s="112" t="s">
        <v>605</v>
      </c>
      <c r="C17" s="115" t="s">
        <v>606</v>
      </c>
      <c r="D17" s="45"/>
      <c r="E17" s="45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  <c r="S17" s="48"/>
    </row>
    <row r="18" spans="1:28" s="2" customFormat="1" ht="15" customHeight="1">
      <c r="A18" s="42">
        <v>11</v>
      </c>
      <c r="B18" s="112" t="s">
        <v>607</v>
      </c>
      <c r="C18" s="115" t="s">
        <v>608</v>
      </c>
      <c r="D18" s="45"/>
      <c r="E18" s="45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  <c r="S18" s="48"/>
    </row>
    <row r="19" spans="1:28" s="2" customFormat="1" ht="15" customHeight="1">
      <c r="A19" s="42">
        <v>12</v>
      </c>
      <c r="B19" s="116" t="s">
        <v>609</v>
      </c>
      <c r="C19" s="117" t="s">
        <v>610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  <c r="S19" s="48"/>
    </row>
    <row r="20" spans="1:28" s="2" customFormat="1" ht="14.25" customHeight="1">
      <c r="A20" s="42">
        <v>13</v>
      </c>
      <c r="B20" s="108" t="s">
        <v>611</v>
      </c>
      <c r="C20" s="109" t="s">
        <v>612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3"/>
      <c r="Q20" s="4"/>
      <c r="R20" s="4"/>
      <c r="S20" s="105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42">
        <v>14</v>
      </c>
      <c r="B21" s="112" t="s">
        <v>613</v>
      </c>
      <c r="C21" s="115" t="s">
        <v>614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  <c r="S21" s="48"/>
    </row>
    <row r="22" spans="1:28" s="2" customFormat="1" ht="15" customHeight="1">
      <c r="A22" s="42">
        <v>15</v>
      </c>
      <c r="B22" s="112" t="s">
        <v>615</v>
      </c>
      <c r="C22" s="115" t="s">
        <v>616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  <c r="S22" s="48"/>
    </row>
    <row r="23" spans="1:28" s="2" customFormat="1" ht="15" customHeight="1">
      <c r="A23" s="42">
        <v>16</v>
      </c>
      <c r="B23" s="112" t="s">
        <v>617</v>
      </c>
      <c r="C23" s="113" t="s">
        <v>618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  <c r="S23" s="48"/>
    </row>
    <row r="24" spans="1:28" s="2" customFormat="1" ht="15" customHeight="1">
      <c r="A24" s="42">
        <v>17</v>
      </c>
      <c r="B24" s="108" t="s">
        <v>619</v>
      </c>
      <c r="C24" s="109" t="s">
        <v>620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  <c r="S24" s="48"/>
    </row>
    <row r="25" spans="1:28" s="2" customFormat="1" ht="15" customHeight="1">
      <c r="A25" s="42">
        <v>18</v>
      </c>
      <c r="B25" s="112" t="s">
        <v>621</v>
      </c>
      <c r="C25" s="115" t="s">
        <v>622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  <c r="S25" s="48"/>
    </row>
    <row r="26" spans="1:28" s="2" customFormat="1" ht="15" customHeight="1">
      <c r="A26" s="42">
        <v>19</v>
      </c>
      <c r="B26" s="118" t="s">
        <v>623</v>
      </c>
      <c r="C26" s="118" t="s">
        <v>311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  <c r="S26" s="48"/>
    </row>
    <row r="27" spans="1:28" s="2" customFormat="1" ht="15" customHeight="1">
      <c r="A27" s="42">
        <v>20</v>
      </c>
      <c r="B27" s="108" t="s">
        <v>22</v>
      </c>
      <c r="C27" s="109" t="s">
        <v>624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  <c r="S27" s="48"/>
    </row>
    <row r="28" spans="1:28" s="2" customFormat="1" ht="15" customHeight="1">
      <c r="A28" s="42">
        <v>21</v>
      </c>
      <c r="B28" s="112" t="s">
        <v>625</v>
      </c>
      <c r="C28" s="115" t="s">
        <v>626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  <c r="S28" s="48"/>
    </row>
    <row r="29" spans="1:28" s="2" customFormat="1" ht="15" customHeight="1">
      <c r="A29" s="42">
        <v>22</v>
      </c>
      <c r="B29" s="108" t="s">
        <v>627</v>
      </c>
      <c r="C29" s="109" t="s">
        <v>628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  <c r="S29" s="48"/>
    </row>
    <row r="30" spans="1:28" s="2" customFormat="1" ht="15" customHeight="1">
      <c r="A30" s="42">
        <v>23</v>
      </c>
      <c r="B30" s="108" t="s">
        <v>629</v>
      </c>
      <c r="C30" s="109" t="s">
        <v>630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  <c r="S30" s="48"/>
    </row>
    <row r="31" spans="1:28" s="2" customFormat="1" ht="15" customHeight="1">
      <c r="A31" s="42">
        <v>24</v>
      </c>
      <c r="B31" s="108" t="s">
        <v>631</v>
      </c>
      <c r="C31" s="109" t="s">
        <v>632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  <c r="S31" s="48"/>
    </row>
    <row r="32" spans="1:28" s="2" customFormat="1" ht="15" customHeight="1">
      <c r="A32" s="42">
        <v>25</v>
      </c>
      <c r="B32" s="112" t="s">
        <v>633</v>
      </c>
      <c r="C32" s="113" t="s">
        <v>634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  <c r="S32" s="48"/>
    </row>
    <row r="33" spans="1:19" s="2" customFormat="1" ht="15" customHeight="1">
      <c r="A33" s="42">
        <v>26</v>
      </c>
      <c r="B33" s="108" t="s">
        <v>26</v>
      </c>
      <c r="C33" s="109" t="s">
        <v>445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  <c r="S33" s="48"/>
    </row>
    <row r="34" spans="1:19" s="2" customFormat="1" ht="15" customHeight="1">
      <c r="A34" s="42">
        <v>27</v>
      </c>
      <c r="B34" s="108" t="s">
        <v>635</v>
      </c>
      <c r="C34" s="109" t="s">
        <v>48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  <c r="S34" s="48"/>
    </row>
    <row r="35" spans="1:19" s="2" customFormat="1" ht="15" customHeight="1">
      <c r="A35" s="42">
        <v>28</v>
      </c>
      <c r="B35" s="108" t="s">
        <v>636</v>
      </c>
      <c r="C35" s="109" t="s">
        <v>637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  <c r="S35" s="48"/>
    </row>
    <row r="36" spans="1:19" s="2" customFormat="1" ht="15" customHeight="1">
      <c r="A36" s="42">
        <v>29</v>
      </c>
      <c r="B36" s="108" t="s">
        <v>565</v>
      </c>
      <c r="C36" s="109" t="s">
        <v>638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  <c r="S36" s="48"/>
    </row>
    <row r="37" spans="1:19" s="2" customFormat="1" ht="15" customHeight="1">
      <c r="A37" s="42">
        <v>30</v>
      </c>
      <c r="B37" s="108" t="s">
        <v>639</v>
      </c>
      <c r="C37" s="109" t="s">
        <v>640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  <c r="S37" s="48"/>
    </row>
    <row r="38" spans="1:19" s="2" customFormat="1" ht="15" customHeight="1">
      <c r="A38" s="42">
        <v>31</v>
      </c>
      <c r="B38" s="108" t="s">
        <v>641</v>
      </c>
      <c r="C38" s="109" t="s">
        <v>642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  <c r="R38" s="48"/>
      <c r="S38" s="48"/>
    </row>
    <row r="39" spans="1:19" s="2" customFormat="1" ht="15" customHeight="1">
      <c r="A39" s="42">
        <v>32</v>
      </c>
      <c r="B39" s="112" t="s">
        <v>234</v>
      </c>
      <c r="C39" s="113" t="s">
        <v>643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  <c r="R39" s="48"/>
      <c r="S39" s="48"/>
    </row>
    <row r="40" spans="1:19" s="2" customFormat="1" ht="15" customHeight="1">
      <c r="A40" s="42">
        <v>33</v>
      </c>
      <c r="B40" s="108" t="s">
        <v>644</v>
      </c>
      <c r="C40" s="109" t="s">
        <v>645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  <c r="R40" s="48"/>
      <c r="S40" s="48"/>
    </row>
    <row r="41" spans="1:19" s="2" customFormat="1" ht="15" customHeight="1">
      <c r="A41" s="42">
        <v>34</v>
      </c>
      <c r="B41" s="112" t="s">
        <v>646</v>
      </c>
      <c r="C41" s="113" t="s">
        <v>575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  <c r="R41" s="48"/>
      <c r="S41" s="48"/>
    </row>
    <row r="42" spans="1:19" s="2" customFormat="1" ht="15" customHeight="1">
      <c r="A42" s="42">
        <v>35</v>
      </c>
      <c r="B42" s="112" t="s">
        <v>25</v>
      </c>
      <c r="C42" s="113" t="s">
        <v>76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  <c r="R42" s="48"/>
      <c r="S42" s="48"/>
    </row>
    <row r="43" spans="1:19" s="2" customFormat="1" ht="15" customHeight="1">
      <c r="A43" s="42">
        <v>36</v>
      </c>
      <c r="B43" s="112" t="s">
        <v>647</v>
      </c>
      <c r="C43" s="115" t="s">
        <v>648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  <c r="R43" s="48"/>
      <c r="S43" s="48"/>
    </row>
    <row r="44" spans="1:19" s="2" customFormat="1" ht="15" customHeight="1">
      <c r="A44" s="42">
        <v>37</v>
      </c>
      <c r="B44" s="112" t="s">
        <v>649</v>
      </c>
      <c r="C44" s="115" t="s">
        <v>650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  <c r="Q44" s="48"/>
      <c r="R44" s="48"/>
      <c r="S44" s="48"/>
    </row>
    <row r="45" spans="1:19" s="2" customFormat="1" ht="15" customHeight="1">
      <c r="A45" s="42">
        <v>38</v>
      </c>
      <c r="B45" s="108" t="s">
        <v>651</v>
      </c>
      <c r="C45" s="109" t="s">
        <v>652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  <c r="Q45" s="48"/>
      <c r="R45" s="48"/>
      <c r="S45" s="48"/>
    </row>
    <row r="46" spans="1:19" s="3" customFormat="1" ht="18">
      <c r="A46" s="54"/>
      <c r="B46" s="55" t="s">
        <v>14</v>
      </c>
      <c r="C46" s="55"/>
      <c r="D46" s="56"/>
      <c r="E46" s="56"/>
      <c r="F46" s="57"/>
      <c r="G46" s="57"/>
      <c r="H46" s="47"/>
      <c r="I46" s="58" t="s">
        <v>740</v>
      </c>
      <c r="J46" s="58"/>
      <c r="K46" s="93">
        <f>COUNTIF(L8:L45,"ผ่าน")</f>
        <v>0</v>
      </c>
      <c r="L46" s="94"/>
      <c r="M46" s="59"/>
      <c r="N46" s="59"/>
      <c r="O46" s="59"/>
      <c r="P46" s="59"/>
      <c r="Q46" s="59"/>
      <c r="R46" s="59"/>
      <c r="S46" s="59"/>
    </row>
    <row r="47" spans="1:19" s="3" customFormat="1" ht="21">
      <c r="A47" s="60"/>
      <c r="B47" s="61" t="s">
        <v>15</v>
      </c>
      <c r="C47" s="61"/>
      <c r="D47" s="62"/>
      <c r="E47" s="62"/>
      <c r="F47" s="63"/>
      <c r="G47" s="64"/>
      <c r="H47" s="65"/>
      <c r="I47" s="67" t="s">
        <v>741</v>
      </c>
      <c r="J47" s="67"/>
      <c r="K47" s="95">
        <f>COUNTIF(L8:L45,"ไม่ผ่าน")</f>
        <v>38</v>
      </c>
      <c r="L47" s="96"/>
      <c r="M47" s="59"/>
      <c r="N47" s="59"/>
      <c r="O47" s="59"/>
      <c r="P47" s="59"/>
      <c r="Q47" s="59"/>
      <c r="R47" s="59"/>
      <c r="S47" s="59"/>
    </row>
    <row r="48" spans="1:19" ht="18">
      <c r="A48" s="6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32"/>
      <c r="N48" s="32"/>
      <c r="O48" s="32"/>
      <c r="P48" s="32"/>
      <c r="Q48" s="32"/>
      <c r="R48" s="32"/>
      <c r="S48" s="32"/>
    </row>
    <row r="49" spans="1:19" ht="18">
      <c r="A49" s="68"/>
      <c r="B49" s="69" t="s">
        <v>16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2"/>
      <c r="N49" s="32"/>
      <c r="O49" s="32"/>
      <c r="P49" s="32"/>
      <c r="Q49" s="32"/>
      <c r="R49" s="32"/>
      <c r="S49" s="32"/>
    </row>
    <row r="50" spans="1:19" ht="18">
      <c r="A50" s="68"/>
      <c r="B50" s="48"/>
      <c r="C50" s="48"/>
      <c r="D50" s="48"/>
      <c r="E50" s="48"/>
      <c r="F50" s="48" t="s">
        <v>17</v>
      </c>
      <c r="G50" s="48"/>
      <c r="H50" s="48"/>
      <c r="I50" s="48"/>
      <c r="J50" s="48"/>
      <c r="K50" s="48"/>
      <c r="L50" s="48"/>
      <c r="M50" s="32"/>
      <c r="N50" s="32"/>
      <c r="O50" s="32"/>
      <c r="P50" s="32"/>
      <c r="Q50" s="32"/>
      <c r="R50" s="32"/>
      <c r="S50" s="32"/>
    </row>
    <row r="51" spans="1:19" ht="18">
      <c r="A51" s="68"/>
      <c r="B51" s="48"/>
      <c r="C51" s="48"/>
      <c r="D51" s="48"/>
      <c r="E51" s="48"/>
      <c r="F51" s="48"/>
      <c r="G51" s="48" t="s">
        <v>18</v>
      </c>
      <c r="H51" s="48"/>
      <c r="I51" s="48"/>
      <c r="J51" s="48"/>
      <c r="K51" s="48"/>
      <c r="L51" s="48"/>
      <c r="M51" s="32"/>
      <c r="N51" s="32"/>
      <c r="O51" s="32"/>
      <c r="P51" s="32"/>
      <c r="Q51" s="32"/>
      <c r="R51" s="32"/>
      <c r="S51" s="32"/>
    </row>
    <row r="52" spans="1:19" ht="18">
      <c r="A52" s="68"/>
      <c r="B52" s="48"/>
      <c r="C52" s="48"/>
      <c r="D52" s="48"/>
      <c r="E52" s="48"/>
      <c r="F52" s="48"/>
      <c r="G52" s="48" t="s">
        <v>19</v>
      </c>
      <c r="H52" s="48"/>
      <c r="I52" s="48" t="s">
        <v>20</v>
      </c>
      <c r="J52" s="48"/>
      <c r="K52" s="48"/>
      <c r="L52" s="48"/>
      <c r="M52" s="32"/>
      <c r="N52" s="32"/>
      <c r="O52" s="32"/>
      <c r="P52" s="32"/>
      <c r="Q52" s="32"/>
      <c r="R52" s="32"/>
      <c r="S52" s="32"/>
    </row>
    <row r="53" spans="1:19">
      <c r="A53" s="32"/>
      <c r="B53" s="70"/>
      <c r="C53" s="70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>
      <c r="A54" s="32"/>
      <c r="B54" s="71" t="s">
        <v>734</v>
      </c>
      <c r="C54" s="72" t="s">
        <v>735</v>
      </c>
      <c r="D54" s="73"/>
      <c r="E54" s="74" t="s">
        <v>736</v>
      </c>
      <c r="F54" s="75"/>
      <c r="G54" s="74" t="s">
        <v>737</v>
      </c>
      <c r="H54" s="75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>
      <c r="A55" s="32"/>
      <c r="B55" s="76"/>
      <c r="C55" s="77" t="s">
        <v>742</v>
      </c>
      <c r="D55" s="78"/>
      <c r="E55" s="79" t="s">
        <v>738</v>
      </c>
      <c r="F55" s="80"/>
      <c r="G55" s="81">
        <f>COUNTIF(K8:K45,"/")</f>
        <v>0</v>
      </c>
      <c r="H55" s="8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>
      <c r="A56" s="32"/>
      <c r="B56" s="76"/>
      <c r="C56" s="77" t="s">
        <v>745</v>
      </c>
      <c r="D56" s="78"/>
      <c r="E56" s="79" t="s">
        <v>746</v>
      </c>
      <c r="F56" s="80"/>
      <c r="G56" s="81">
        <f>COUNTIF(J8:J45,"/")</f>
        <v>0</v>
      </c>
      <c r="H56" s="8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>
      <c r="A57" s="32"/>
      <c r="B57" s="76"/>
      <c r="C57" s="77" t="s">
        <v>747</v>
      </c>
      <c r="D57" s="78"/>
      <c r="E57" s="79" t="s">
        <v>739</v>
      </c>
      <c r="F57" s="80"/>
      <c r="G57" s="81">
        <f>COUNTIF(I8:I45,"/")</f>
        <v>0</v>
      </c>
      <c r="H57" s="8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>
      <c r="A58" s="32"/>
      <c r="B58" s="76"/>
      <c r="C58" s="77" t="s">
        <v>744</v>
      </c>
      <c r="D58" s="78"/>
      <c r="E58" s="79" t="s">
        <v>740</v>
      </c>
      <c r="F58" s="80"/>
      <c r="G58" s="81">
        <f>COUNTIF(H8:H45,"/")</f>
        <v>0</v>
      </c>
      <c r="H58" s="8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>
      <c r="A59" s="32"/>
      <c r="B59" s="83"/>
      <c r="C59" s="77" t="s">
        <v>743</v>
      </c>
      <c r="D59" s="78"/>
      <c r="E59" s="79" t="s">
        <v>741</v>
      </c>
      <c r="F59" s="80"/>
      <c r="G59" s="81">
        <f>COUNTIF(G8:G45,"/")</f>
        <v>38</v>
      </c>
      <c r="H59" s="8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>
      <c r="A60" s="32"/>
      <c r="B60" s="70"/>
      <c r="C60" s="70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>
      <c r="A61" s="32"/>
      <c r="B61" s="70"/>
      <c r="C61" s="70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>
      <c r="A62" s="32"/>
      <c r="B62" s="70"/>
      <c r="C62" s="7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>
      <c r="A63" s="32"/>
      <c r="B63" s="70"/>
      <c r="C63" s="70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>
      <c r="A64" s="32"/>
      <c r="B64" s="70"/>
      <c r="C64" s="70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>
      <c r="A65" s="32"/>
      <c r="B65" s="70"/>
      <c r="C65" s="70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>
      <c r="A66" s="32"/>
      <c r="B66" s="70"/>
      <c r="C66" s="70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>
      <c r="A67" s="32"/>
      <c r="B67" s="70"/>
      <c r="C67" s="70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>
      <c r="A68" s="32"/>
      <c r="B68" s="70"/>
      <c r="C68" s="70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>
      <c r="A69" s="32"/>
      <c r="B69" s="70"/>
      <c r="C69" s="7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>
      <c r="A70" s="32"/>
      <c r="B70" s="70"/>
      <c r="C70" s="7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>
      <c r="A71" s="32"/>
      <c r="B71" s="70"/>
      <c r="C71" s="70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>
      <c r="A72" s="32"/>
      <c r="B72" s="70"/>
      <c r="C72" s="7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>
      <c r="A73" s="32"/>
      <c r="B73" s="70"/>
      <c r="C73" s="7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>
      <c r="A74" s="32"/>
      <c r="B74" s="70"/>
      <c r="C74" s="7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>
      <c r="A75" s="32"/>
      <c r="B75" s="70"/>
      <c r="C75" s="70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>
      <c r="A76" s="32"/>
      <c r="B76" s="70"/>
      <c r="C76" s="70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>
      <c r="A77" s="32"/>
      <c r="B77" s="70"/>
      <c r="C77" s="7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>
      <c r="A78" s="32"/>
      <c r="B78" s="70"/>
      <c r="C78" s="70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>
      <c r="A79" s="32"/>
      <c r="B79" s="70"/>
      <c r="C79" s="70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>
      <c r="A80" s="32"/>
      <c r="B80" s="70"/>
      <c r="C80" s="7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>
      <c r="A81" s="32"/>
      <c r="B81" s="70"/>
      <c r="C81" s="70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>
      <c r="A82" s="32"/>
      <c r="B82" s="70"/>
      <c r="C82" s="70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>
      <c r="A83" s="32"/>
      <c r="B83" s="70"/>
      <c r="C83" s="70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>
      <c r="A84" s="32"/>
      <c r="B84" s="70"/>
      <c r="C84" s="70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>
      <c r="A85" s="32"/>
      <c r="B85" s="70"/>
      <c r="C85" s="70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>
      <c r="A86" s="32"/>
      <c r="B86" s="70"/>
      <c r="C86" s="70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>
      <c r="A87" s="32"/>
      <c r="B87" s="70"/>
      <c r="C87" s="70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>
      <c r="A88" s="32"/>
      <c r="B88" s="70"/>
      <c r="C88" s="70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>
      <c r="A89" s="32"/>
      <c r="B89" s="70"/>
      <c r="C89" s="70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>
      <c r="A90" s="32"/>
      <c r="B90" s="70"/>
      <c r="C90" s="70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>
      <c r="A91" s="32"/>
      <c r="B91" s="70"/>
      <c r="C91" s="70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>
      <c r="A92" s="32"/>
      <c r="B92" s="70"/>
      <c r="C92" s="70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>
      <c r="A93" s="32"/>
      <c r="B93" s="70"/>
      <c r="C93" s="70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>
      <c r="A94" s="32"/>
      <c r="B94" s="70"/>
      <c r="C94" s="70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>
      <c r="A95" s="32"/>
      <c r="B95" s="70"/>
      <c r="C95" s="70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>
      <c r="A96" s="32"/>
      <c r="B96" s="70"/>
      <c r="C96" s="70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>
      <c r="A97" s="32"/>
      <c r="B97" s="70"/>
      <c r="C97" s="70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>
      <c r="A98" s="32"/>
      <c r="B98" s="70"/>
      <c r="C98" s="70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>
      <c r="A99" s="32"/>
      <c r="B99" s="70"/>
      <c r="C99" s="70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>
      <c r="A100" s="32"/>
      <c r="B100" s="70"/>
      <c r="C100" s="70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>
      <c r="A101" s="32"/>
      <c r="B101" s="70"/>
      <c r="C101" s="70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>
      <c r="A102" s="32"/>
      <c r="B102" s="70"/>
      <c r="C102" s="70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>
      <c r="A103" s="32"/>
      <c r="B103" s="70"/>
      <c r="C103" s="70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>
      <c r="A104" s="32"/>
      <c r="B104" s="70"/>
      <c r="C104" s="70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>
      <c r="A105" s="32"/>
      <c r="B105" s="70"/>
      <c r="C105" s="70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>
      <c r="A106" s="32"/>
      <c r="B106" s="70"/>
      <c r="C106" s="70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>
      <c r="A107" s="32"/>
      <c r="B107" s="70"/>
      <c r="C107" s="70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>
      <c r="A108" s="32"/>
      <c r="B108" s="70"/>
      <c r="C108" s="70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>
      <c r="A109" s="32"/>
      <c r="B109" s="70"/>
      <c r="C109" s="70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>
      <c r="A110" s="32"/>
      <c r="B110" s="70"/>
      <c r="C110" s="70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>
      <c r="A111" s="32"/>
      <c r="B111" s="70"/>
      <c r="C111" s="70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>
      <c r="A112" s="32"/>
      <c r="B112" s="70"/>
      <c r="C112" s="70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>
      <c r="A113" s="32"/>
      <c r="B113" s="70"/>
      <c r="C113" s="70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>
      <c r="A114" s="32"/>
      <c r="B114" s="70"/>
      <c r="C114" s="70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>
      <c r="A115" s="32"/>
      <c r="B115" s="70"/>
      <c r="C115" s="70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>
      <c r="A116" s="32"/>
      <c r="B116" s="70"/>
      <c r="C116" s="70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>
      <c r="A117" s="32"/>
      <c r="B117" s="70"/>
      <c r="C117" s="70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>
      <c r="A118" s="32"/>
      <c r="B118" s="70"/>
      <c r="C118" s="70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>
      <c r="A119" s="32"/>
      <c r="B119" s="70"/>
      <c r="C119" s="70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>
      <c r="A120" s="32"/>
      <c r="B120" s="70"/>
      <c r="C120" s="70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>
      <c r="A121" s="32"/>
      <c r="B121" s="70"/>
      <c r="C121" s="70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>
      <c r="A122" s="32"/>
      <c r="B122" s="70"/>
      <c r="C122" s="70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>
      <c r="A123" s="32"/>
      <c r="B123" s="70"/>
      <c r="C123" s="70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>
      <c r="A124" s="32"/>
      <c r="B124" s="70"/>
      <c r="C124" s="70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>
      <c r="A125" s="32"/>
      <c r="B125" s="70"/>
      <c r="C125" s="70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>
      <c r="A126" s="32"/>
      <c r="B126" s="70"/>
      <c r="C126" s="70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>
      <c r="A127" s="32"/>
      <c r="B127" s="70"/>
      <c r="C127" s="70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>
      <c r="A128" s="32"/>
      <c r="B128" s="70"/>
      <c r="C128" s="70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>
      <c r="A129" s="32"/>
      <c r="B129" s="70"/>
      <c r="C129" s="70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>
      <c r="A130" s="32"/>
      <c r="B130" s="70"/>
      <c r="C130" s="70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>
      <c r="A131" s="32"/>
      <c r="B131" s="70"/>
      <c r="C131" s="70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>
      <c r="A132" s="32"/>
      <c r="B132" s="70"/>
      <c r="C132" s="70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>
      <c r="A133" s="32"/>
      <c r="B133" s="70"/>
      <c r="C133" s="70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>
      <c r="A134" s="32"/>
      <c r="B134" s="70"/>
      <c r="C134" s="70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>
      <c r="A135" s="32"/>
      <c r="B135" s="70"/>
      <c r="C135" s="70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>
      <c r="A136" s="32"/>
      <c r="B136" s="70"/>
      <c r="C136" s="70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>
      <c r="A137" s="32"/>
      <c r="B137" s="70"/>
      <c r="C137" s="70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>
      <c r="A138" s="32"/>
      <c r="B138" s="70"/>
      <c r="C138" s="70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>
      <c r="A139" s="32"/>
      <c r="B139" s="70"/>
      <c r="C139" s="70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>
      <c r="A140" s="32"/>
      <c r="B140" s="70"/>
      <c r="C140" s="70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>
      <c r="A141" s="32"/>
      <c r="B141" s="70"/>
      <c r="C141" s="70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>
      <c r="A142" s="32"/>
      <c r="B142" s="70"/>
      <c r="C142" s="7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>
      <c r="A143" s="32"/>
      <c r="B143" s="70"/>
      <c r="C143" s="7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>
      <c r="A144" s="32"/>
      <c r="B144" s="70"/>
      <c r="C144" s="70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>
      <c r="A145" s="32"/>
      <c r="B145" s="70"/>
      <c r="C145" s="70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>
      <c r="A146" s="32"/>
      <c r="B146" s="70"/>
      <c r="C146" s="70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</sheetData>
  <mergeCells count="40">
    <mergeCell ref="C59:D59"/>
    <mergeCell ref="E59:F59"/>
    <mergeCell ref="G59:H59"/>
    <mergeCell ref="G56:H56"/>
    <mergeCell ref="C57:D57"/>
    <mergeCell ref="E57:F57"/>
    <mergeCell ref="G57:H57"/>
    <mergeCell ref="C58:D58"/>
    <mergeCell ref="E58:F58"/>
    <mergeCell ref="G58:H5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B54:B59"/>
    <mergeCell ref="I6:K6"/>
    <mergeCell ref="B46:C46"/>
    <mergeCell ref="I46:J46"/>
    <mergeCell ref="I47:J47"/>
    <mergeCell ref="K46:L46"/>
    <mergeCell ref="K47:L47"/>
    <mergeCell ref="B47:C47"/>
    <mergeCell ref="C54:D54"/>
    <mergeCell ref="E54:F54"/>
    <mergeCell ref="G54:H54"/>
    <mergeCell ref="C55:D55"/>
    <mergeCell ref="E55:F55"/>
    <mergeCell ref="G55:H55"/>
    <mergeCell ref="C56:D56"/>
    <mergeCell ref="E56:F56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 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2014-06-20T04:59:29Z</cp:lastPrinted>
  <dcterms:created xsi:type="dcterms:W3CDTF">2005-03-17T02:29:30Z</dcterms:created>
  <dcterms:modified xsi:type="dcterms:W3CDTF">2019-02-11T12:28:53Z</dcterms:modified>
</cp:coreProperties>
</file>