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14895" windowHeight="7875" activeTab="9"/>
  </bookViews>
  <sheets>
    <sheet name="ห้อง 1" sheetId="18" r:id="rId1"/>
    <sheet name="ห้อง 2" sheetId="19" r:id="rId2"/>
    <sheet name="ห้อง 3" sheetId="14" r:id="rId3"/>
    <sheet name="ห้อง 4" sheetId="15" r:id="rId4"/>
    <sheet name="ห้อง 5" sheetId="16" r:id="rId5"/>
    <sheet name="ห้อง 6" sheetId="17" r:id="rId6"/>
    <sheet name="ห้อง 7" sheetId="12" r:id="rId7"/>
    <sheet name="ห้อง 8" sheetId="13" r:id="rId8"/>
    <sheet name="ห้อง 9" sheetId="11" r:id="rId9"/>
    <sheet name="ห้อง 10" sheetId="8" r:id="rId10"/>
  </sheets>
  <calcPr calcId="152511"/>
</workbook>
</file>

<file path=xl/calcChain.xml><?xml version="1.0" encoding="utf-8"?>
<calcChain xmlns="http://schemas.openxmlformats.org/spreadsheetml/2006/main">
  <c r="F60" i="8" l="1"/>
  <c r="F59" i="8"/>
  <c r="F58" i="8"/>
  <c r="F57" i="8"/>
  <c r="F62" i="11"/>
  <c r="F61" i="11"/>
  <c r="F60" i="11"/>
  <c r="F59" i="11"/>
  <c r="F58" i="13"/>
  <c r="F57" i="13"/>
  <c r="F56" i="13"/>
  <c r="F55" i="13"/>
  <c r="F66" i="12"/>
  <c r="F65" i="12"/>
  <c r="F64" i="12"/>
  <c r="F63" i="12"/>
  <c r="F71" i="17"/>
  <c r="F70" i="17"/>
  <c r="F69" i="17"/>
  <c r="F68" i="17"/>
  <c r="F66" i="16"/>
  <c r="F65" i="16"/>
  <c r="F64" i="16"/>
  <c r="F63" i="16"/>
  <c r="F70" i="15"/>
  <c r="F69" i="15"/>
  <c r="F68" i="15"/>
  <c r="F67" i="15"/>
  <c r="F71" i="14"/>
  <c r="F70" i="14"/>
  <c r="F69" i="14"/>
  <c r="F68" i="14"/>
  <c r="F70" i="19"/>
  <c r="F69" i="19"/>
  <c r="F68" i="19"/>
  <c r="F67" i="19"/>
  <c r="F71" i="18"/>
  <c r="F70" i="18"/>
  <c r="F69" i="18"/>
  <c r="F68" i="18"/>
  <c r="L50" i="8"/>
  <c r="L49" i="8"/>
  <c r="L52" i="11"/>
  <c r="L51" i="11"/>
  <c r="L48" i="13"/>
  <c r="L47" i="13"/>
  <c r="L56" i="12"/>
  <c r="L55" i="12"/>
  <c r="L61" i="17"/>
  <c r="L60" i="17"/>
  <c r="L56" i="16"/>
  <c r="L55" i="16"/>
  <c r="L60" i="15"/>
  <c r="L59" i="15"/>
  <c r="L61" i="14"/>
  <c r="L60" i="14"/>
  <c r="L60" i="19"/>
  <c r="L59" i="19"/>
  <c r="L61" i="18"/>
  <c r="L60" i="18"/>
  <c r="G13" i="8"/>
  <c r="H13" i="8" s="1"/>
  <c r="L13" i="8"/>
  <c r="G14" i="8"/>
  <c r="I14" i="8" s="1"/>
  <c r="G15" i="8"/>
  <c r="J15" i="8" s="1"/>
  <c r="H15" i="8"/>
  <c r="I15" i="8"/>
  <c r="K15" i="8"/>
  <c r="L15" i="8"/>
  <c r="G16" i="8"/>
  <c r="H16" i="8" s="1"/>
  <c r="I16" i="8"/>
  <c r="J16" i="8"/>
  <c r="K16" i="8"/>
  <c r="G17" i="8"/>
  <c r="H17" i="8" s="1"/>
  <c r="L17" i="8"/>
  <c r="G18" i="8"/>
  <c r="I18" i="8" s="1"/>
  <c r="G19" i="8"/>
  <c r="J19" i="8" s="1"/>
  <c r="H19" i="8"/>
  <c r="I19" i="8"/>
  <c r="K19" i="8"/>
  <c r="L19" i="8"/>
  <c r="G20" i="8"/>
  <c r="H20" i="8" s="1"/>
  <c r="I20" i="8"/>
  <c r="J20" i="8"/>
  <c r="K20" i="8"/>
  <c r="G21" i="8"/>
  <c r="H21" i="8" s="1"/>
  <c r="L21" i="8"/>
  <c r="G22" i="8"/>
  <c r="I22" i="8" s="1"/>
  <c r="G23" i="8"/>
  <c r="J23" i="8" s="1"/>
  <c r="H23" i="8"/>
  <c r="I23" i="8"/>
  <c r="K23" i="8"/>
  <c r="L23" i="8"/>
  <c r="G24" i="8"/>
  <c r="H24" i="8" s="1"/>
  <c r="I24" i="8"/>
  <c r="J24" i="8"/>
  <c r="K24" i="8"/>
  <c r="G25" i="8"/>
  <c r="H25" i="8" s="1"/>
  <c r="L25" i="8"/>
  <c r="G26" i="8"/>
  <c r="I26" i="8" s="1"/>
  <c r="G27" i="8"/>
  <c r="J27" i="8" s="1"/>
  <c r="H27" i="8"/>
  <c r="I27" i="8"/>
  <c r="K27" i="8"/>
  <c r="L27" i="8"/>
  <c r="G28" i="8"/>
  <c r="H28" i="8" s="1"/>
  <c r="I28" i="8"/>
  <c r="J28" i="8"/>
  <c r="K28" i="8"/>
  <c r="G29" i="8"/>
  <c r="H29" i="8" s="1"/>
  <c r="L29" i="8"/>
  <c r="G30" i="8"/>
  <c r="I30" i="8" s="1"/>
  <c r="G31" i="8"/>
  <c r="L31" i="8" s="1"/>
  <c r="H31" i="8"/>
  <c r="I31" i="8"/>
  <c r="K31" i="8"/>
  <c r="G32" i="8"/>
  <c r="H32" i="8" s="1"/>
  <c r="I32" i="8"/>
  <c r="J32" i="8"/>
  <c r="K32" i="8"/>
  <c r="G33" i="8"/>
  <c r="H33" i="8" s="1"/>
  <c r="L33" i="8"/>
  <c r="G34" i="8"/>
  <c r="I34" i="8" s="1"/>
  <c r="G35" i="8"/>
  <c r="L35" i="8" s="1"/>
  <c r="H35" i="8"/>
  <c r="I35" i="8"/>
  <c r="K35" i="8"/>
  <c r="G36" i="8"/>
  <c r="H36" i="8" s="1"/>
  <c r="I36" i="8"/>
  <c r="J36" i="8"/>
  <c r="K36" i="8"/>
  <c r="G37" i="8"/>
  <c r="H37" i="8" s="1"/>
  <c r="L37" i="8"/>
  <c r="G38" i="8"/>
  <c r="I38" i="8" s="1"/>
  <c r="G39" i="8"/>
  <c r="L39" i="8" s="1"/>
  <c r="H39" i="8"/>
  <c r="I39" i="8"/>
  <c r="K39" i="8"/>
  <c r="G40" i="8"/>
  <c r="H40" i="8" s="1"/>
  <c r="I40" i="8"/>
  <c r="J40" i="8"/>
  <c r="K40" i="8"/>
  <c r="G41" i="8"/>
  <c r="H41" i="8" s="1"/>
  <c r="L41" i="8"/>
  <c r="G42" i="8"/>
  <c r="I42" i="8" s="1"/>
  <c r="G43" i="8"/>
  <c r="L43" i="8" s="1"/>
  <c r="H43" i="8"/>
  <c r="I43" i="8"/>
  <c r="K43" i="8"/>
  <c r="G44" i="8"/>
  <c r="H44" i="8" s="1"/>
  <c r="I44" i="8"/>
  <c r="J44" i="8"/>
  <c r="K44" i="8"/>
  <c r="G45" i="8"/>
  <c r="H45" i="8" s="1"/>
  <c r="L45" i="8"/>
  <c r="G46" i="8"/>
  <c r="I46" i="8" s="1"/>
  <c r="G47" i="8"/>
  <c r="L47" i="8" s="1"/>
  <c r="H47" i="8"/>
  <c r="I47" i="8"/>
  <c r="K47" i="8"/>
  <c r="G48" i="8"/>
  <c r="H48" i="8" s="1"/>
  <c r="I48" i="8"/>
  <c r="J48" i="8"/>
  <c r="K48" i="8"/>
  <c r="L12" i="8"/>
  <c r="H12" i="8"/>
  <c r="G12" i="8"/>
  <c r="K12" i="8" s="1"/>
  <c r="G13" i="11"/>
  <c r="I13" i="11" s="1"/>
  <c r="H13" i="11"/>
  <c r="L13" i="11"/>
  <c r="G14" i="11"/>
  <c r="I14" i="11" s="1"/>
  <c r="G15" i="11"/>
  <c r="J15" i="11" s="1"/>
  <c r="H15" i="11"/>
  <c r="I15" i="11"/>
  <c r="K15" i="11"/>
  <c r="L15" i="11"/>
  <c r="G16" i="11"/>
  <c r="L16" i="11" s="1"/>
  <c r="H16" i="11"/>
  <c r="I16" i="11"/>
  <c r="J16" i="11"/>
  <c r="K16" i="11"/>
  <c r="G17" i="11"/>
  <c r="I17" i="11" s="1"/>
  <c r="H17" i="11"/>
  <c r="L17" i="11"/>
  <c r="G18" i="11"/>
  <c r="I18" i="11" s="1"/>
  <c r="G19" i="11"/>
  <c r="J19" i="11" s="1"/>
  <c r="H19" i="11"/>
  <c r="I19" i="11"/>
  <c r="K19" i="11"/>
  <c r="L19" i="11"/>
  <c r="G20" i="11"/>
  <c r="L20" i="11" s="1"/>
  <c r="H20" i="11"/>
  <c r="I20" i="11"/>
  <c r="J20" i="11"/>
  <c r="K20" i="11"/>
  <c r="G21" i="11"/>
  <c r="I21" i="11" s="1"/>
  <c r="H21" i="11"/>
  <c r="L21" i="11"/>
  <c r="G22" i="11"/>
  <c r="I22" i="11" s="1"/>
  <c r="G23" i="11"/>
  <c r="J23" i="11" s="1"/>
  <c r="H23" i="11"/>
  <c r="I23" i="11"/>
  <c r="K23" i="11"/>
  <c r="L23" i="11"/>
  <c r="G24" i="11"/>
  <c r="L24" i="11" s="1"/>
  <c r="H24" i="11"/>
  <c r="I24" i="11"/>
  <c r="J24" i="11"/>
  <c r="K24" i="11"/>
  <c r="G25" i="11"/>
  <c r="I25" i="11" s="1"/>
  <c r="H25" i="11"/>
  <c r="L25" i="11"/>
  <c r="G26" i="11"/>
  <c r="I26" i="11" s="1"/>
  <c r="G27" i="11"/>
  <c r="J27" i="11" s="1"/>
  <c r="H27" i="11"/>
  <c r="I27" i="11"/>
  <c r="K27" i="11"/>
  <c r="L27" i="11"/>
  <c r="G28" i="11"/>
  <c r="L28" i="11" s="1"/>
  <c r="H28" i="11"/>
  <c r="I28" i="11"/>
  <c r="J28" i="11"/>
  <c r="K28" i="11"/>
  <c r="G29" i="11"/>
  <c r="I29" i="11" s="1"/>
  <c r="H29" i="11"/>
  <c r="L29" i="11"/>
  <c r="G30" i="11"/>
  <c r="I30" i="11" s="1"/>
  <c r="G31" i="11"/>
  <c r="K31" i="11" s="1"/>
  <c r="H31" i="11"/>
  <c r="I31" i="11"/>
  <c r="L31" i="11"/>
  <c r="G32" i="11"/>
  <c r="L32" i="11" s="1"/>
  <c r="H32" i="11"/>
  <c r="I32" i="11"/>
  <c r="J32" i="11"/>
  <c r="K32" i="11"/>
  <c r="G33" i="11"/>
  <c r="I33" i="11" s="1"/>
  <c r="H33" i="11"/>
  <c r="K33" i="11"/>
  <c r="L33" i="11"/>
  <c r="G34" i="11"/>
  <c r="I34" i="11" s="1"/>
  <c r="G35" i="11"/>
  <c r="K35" i="11" s="1"/>
  <c r="H35" i="11"/>
  <c r="I35" i="11"/>
  <c r="L35" i="11"/>
  <c r="G36" i="11"/>
  <c r="L36" i="11" s="1"/>
  <c r="H36" i="11"/>
  <c r="I36" i="11"/>
  <c r="J36" i="11"/>
  <c r="K36" i="11"/>
  <c r="G37" i="11"/>
  <c r="I37" i="11" s="1"/>
  <c r="H37" i="11"/>
  <c r="K37" i="11"/>
  <c r="L37" i="11"/>
  <c r="G38" i="11"/>
  <c r="I38" i="11" s="1"/>
  <c r="G39" i="11"/>
  <c r="K39" i="11" s="1"/>
  <c r="H39" i="11"/>
  <c r="I39" i="11"/>
  <c r="L39" i="11"/>
  <c r="G40" i="11"/>
  <c r="L40" i="11" s="1"/>
  <c r="H40" i="11"/>
  <c r="I40" i="11"/>
  <c r="J40" i="11"/>
  <c r="K40" i="11"/>
  <c r="G41" i="11"/>
  <c r="I41" i="11" s="1"/>
  <c r="H41" i="11"/>
  <c r="K41" i="11"/>
  <c r="L41" i="11"/>
  <c r="G42" i="11"/>
  <c r="I42" i="11" s="1"/>
  <c r="G43" i="11"/>
  <c r="K43" i="11" s="1"/>
  <c r="H43" i="11"/>
  <c r="I43" i="11"/>
  <c r="G44" i="11"/>
  <c r="L44" i="11" s="1"/>
  <c r="H44" i="11"/>
  <c r="I44" i="11"/>
  <c r="J44" i="11"/>
  <c r="K44" i="11"/>
  <c r="G45" i="11"/>
  <c r="I45" i="11" s="1"/>
  <c r="H45" i="11"/>
  <c r="K45" i="11"/>
  <c r="L45" i="11"/>
  <c r="G46" i="11"/>
  <c r="I46" i="11" s="1"/>
  <c r="G47" i="11"/>
  <c r="K47" i="11" s="1"/>
  <c r="H47" i="11"/>
  <c r="I47" i="11"/>
  <c r="G48" i="11"/>
  <c r="L48" i="11" s="1"/>
  <c r="H48" i="11"/>
  <c r="I48" i="11"/>
  <c r="J48" i="11"/>
  <c r="K48" i="11"/>
  <c r="G49" i="11"/>
  <c r="I49" i="11" s="1"/>
  <c r="H49" i="11"/>
  <c r="K49" i="11"/>
  <c r="L49" i="11"/>
  <c r="G50" i="11"/>
  <c r="I50" i="11" s="1"/>
  <c r="G12" i="11"/>
  <c r="L12" i="11" s="1"/>
  <c r="G13" i="13"/>
  <c r="H13" i="13" s="1"/>
  <c r="G14" i="13"/>
  <c r="J14" i="13" s="1"/>
  <c r="I14" i="13"/>
  <c r="G15" i="13"/>
  <c r="L15" i="13" s="1"/>
  <c r="K15" i="13"/>
  <c r="G16" i="13"/>
  <c r="H16" i="13" s="1"/>
  <c r="I16" i="13"/>
  <c r="K16" i="13"/>
  <c r="L16" i="13"/>
  <c r="G17" i="13"/>
  <c r="H17" i="13" s="1"/>
  <c r="G18" i="13"/>
  <c r="J18" i="13" s="1"/>
  <c r="I18" i="13"/>
  <c r="G19" i="13"/>
  <c r="L19" i="13" s="1"/>
  <c r="K19" i="13"/>
  <c r="G20" i="13"/>
  <c r="H20" i="13" s="1"/>
  <c r="I20" i="13"/>
  <c r="K20" i="13"/>
  <c r="L20" i="13"/>
  <c r="G21" i="13"/>
  <c r="H21" i="13" s="1"/>
  <c r="G22" i="13"/>
  <c r="J22" i="13" s="1"/>
  <c r="I22" i="13"/>
  <c r="G23" i="13"/>
  <c r="L23" i="13" s="1"/>
  <c r="K23" i="13"/>
  <c r="G24" i="13"/>
  <c r="H24" i="13" s="1"/>
  <c r="I24" i="13"/>
  <c r="K24" i="13"/>
  <c r="L24" i="13"/>
  <c r="G25" i="13"/>
  <c r="H25" i="13" s="1"/>
  <c r="G26" i="13"/>
  <c r="J26" i="13" s="1"/>
  <c r="I26" i="13"/>
  <c r="G27" i="13"/>
  <c r="L27" i="13" s="1"/>
  <c r="K27" i="13"/>
  <c r="G28" i="13"/>
  <c r="H28" i="13" s="1"/>
  <c r="I28" i="13"/>
  <c r="K28" i="13"/>
  <c r="L28" i="13"/>
  <c r="G29" i="13"/>
  <c r="H29" i="13" s="1"/>
  <c r="G30" i="13"/>
  <c r="J30" i="13" s="1"/>
  <c r="I30" i="13"/>
  <c r="G31" i="13"/>
  <c r="L31" i="13" s="1"/>
  <c r="K31" i="13"/>
  <c r="G32" i="13"/>
  <c r="H32" i="13" s="1"/>
  <c r="I32" i="13"/>
  <c r="K32" i="13"/>
  <c r="L32" i="13"/>
  <c r="G33" i="13"/>
  <c r="H33" i="13" s="1"/>
  <c r="G34" i="13"/>
  <c r="J34" i="13" s="1"/>
  <c r="I34" i="13"/>
  <c r="G35" i="13"/>
  <c r="L35" i="13" s="1"/>
  <c r="K35" i="13"/>
  <c r="G36" i="13"/>
  <c r="H36" i="13" s="1"/>
  <c r="I36" i="13"/>
  <c r="K36" i="13"/>
  <c r="L36" i="13"/>
  <c r="G37" i="13"/>
  <c r="H37" i="13" s="1"/>
  <c r="G38" i="13"/>
  <c r="J38" i="13" s="1"/>
  <c r="I38" i="13"/>
  <c r="G39" i="13"/>
  <c r="L39" i="13" s="1"/>
  <c r="K39" i="13"/>
  <c r="G40" i="13"/>
  <c r="H40" i="13" s="1"/>
  <c r="I40" i="13"/>
  <c r="K40" i="13"/>
  <c r="L40" i="13"/>
  <c r="G41" i="13"/>
  <c r="H41" i="13" s="1"/>
  <c r="G42" i="13"/>
  <c r="J42" i="13" s="1"/>
  <c r="I42" i="13"/>
  <c r="G43" i="13"/>
  <c r="L43" i="13" s="1"/>
  <c r="K43" i="13"/>
  <c r="G44" i="13"/>
  <c r="H44" i="13" s="1"/>
  <c r="I44" i="13"/>
  <c r="K44" i="13"/>
  <c r="L44" i="13"/>
  <c r="G45" i="13"/>
  <c r="H45" i="13" s="1"/>
  <c r="G46" i="13"/>
  <c r="J46" i="13" s="1"/>
  <c r="I46" i="13"/>
  <c r="K12" i="13"/>
  <c r="G12" i="13"/>
  <c r="L12" i="13" s="1"/>
  <c r="G13" i="12"/>
  <c r="I13" i="12" s="1"/>
  <c r="H13" i="12"/>
  <c r="L13" i="12"/>
  <c r="G14" i="12"/>
  <c r="K14" i="12" s="1"/>
  <c r="H14" i="12"/>
  <c r="I14" i="12"/>
  <c r="J14" i="12"/>
  <c r="G15" i="12"/>
  <c r="I15" i="12" s="1"/>
  <c r="H15" i="12"/>
  <c r="J15" i="12"/>
  <c r="K15" i="12"/>
  <c r="L15" i="12"/>
  <c r="G16" i="12"/>
  <c r="H16" i="12" s="1"/>
  <c r="I16" i="12"/>
  <c r="J16" i="12"/>
  <c r="K16" i="12"/>
  <c r="L16" i="12"/>
  <c r="G17" i="12"/>
  <c r="I17" i="12" s="1"/>
  <c r="H17" i="12"/>
  <c r="L17" i="12"/>
  <c r="G18" i="12"/>
  <c r="K18" i="12" s="1"/>
  <c r="H18" i="12"/>
  <c r="I18" i="12"/>
  <c r="J18" i="12"/>
  <c r="G19" i="12"/>
  <c r="I19" i="12" s="1"/>
  <c r="H19" i="12"/>
  <c r="J19" i="12"/>
  <c r="K19" i="12"/>
  <c r="L19" i="12"/>
  <c r="G20" i="12"/>
  <c r="H20" i="12" s="1"/>
  <c r="I20" i="12"/>
  <c r="J20" i="12"/>
  <c r="K20" i="12"/>
  <c r="L20" i="12"/>
  <c r="G21" i="12"/>
  <c r="I21" i="12" s="1"/>
  <c r="H21" i="12"/>
  <c r="L21" i="12"/>
  <c r="G22" i="12"/>
  <c r="K22" i="12" s="1"/>
  <c r="H22" i="12"/>
  <c r="I22" i="12"/>
  <c r="J22" i="12"/>
  <c r="G23" i="12"/>
  <c r="I23" i="12" s="1"/>
  <c r="H23" i="12"/>
  <c r="J23" i="12"/>
  <c r="K23" i="12"/>
  <c r="L23" i="12"/>
  <c r="G24" i="12"/>
  <c r="H24" i="12" s="1"/>
  <c r="I24" i="12"/>
  <c r="J24" i="12"/>
  <c r="K24" i="12"/>
  <c r="L24" i="12"/>
  <c r="G25" i="12"/>
  <c r="I25" i="12" s="1"/>
  <c r="H25" i="12"/>
  <c r="L25" i="12"/>
  <c r="G26" i="12"/>
  <c r="K26" i="12" s="1"/>
  <c r="H26" i="12"/>
  <c r="I26" i="12"/>
  <c r="J26" i="12"/>
  <c r="G27" i="12"/>
  <c r="I27" i="12" s="1"/>
  <c r="H27" i="12"/>
  <c r="J27" i="12"/>
  <c r="K27" i="12"/>
  <c r="L27" i="12"/>
  <c r="G28" i="12"/>
  <c r="H28" i="12" s="1"/>
  <c r="I28" i="12"/>
  <c r="J28" i="12"/>
  <c r="K28" i="12"/>
  <c r="L28" i="12"/>
  <c r="G29" i="12"/>
  <c r="I29" i="12" s="1"/>
  <c r="H29" i="12"/>
  <c r="L29" i="12"/>
  <c r="G30" i="12"/>
  <c r="K30" i="12" s="1"/>
  <c r="H30" i="12"/>
  <c r="I30" i="12"/>
  <c r="J30" i="12"/>
  <c r="G31" i="12"/>
  <c r="I31" i="12" s="1"/>
  <c r="H31" i="12"/>
  <c r="J31" i="12"/>
  <c r="K31" i="12"/>
  <c r="L31" i="12"/>
  <c r="G32" i="12"/>
  <c r="H32" i="12" s="1"/>
  <c r="I32" i="12"/>
  <c r="J32" i="12"/>
  <c r="K32" i="12"/>
  <c r="L32" i="12"/>
  <c r="G33" i="12"/>
  <c r="I33" i="12" s="1"/>
  <c r="H33" i="12"/>
  <c r="L33" i="12"/>
  <c r="G34" i="12"/>
  <c r="K34" i="12" s="1"/>
  <c r="H34" i="12"/>
  <c r="I34" i="12"/>
  <c r="J34" i="12"/>
  <c r="G35" i="12"/>
  <c r="I35" i="12" s="1"/>
  <c r="H35" i="12"/>
  <c r="J35" i="12"/>
  <c r="K35" i="12"/>
  <c r="L35" i="12"/>
  <c r="G36" i="12"/>
  <c r="H36" i="12" s="1"/>
  <c r="I36" i="12"/>
  <c r="J36" i="12"/>
  <c r="K36" i="12"/>
  <c r="L36" i="12"/>
  <c r="G37" i="12"/>
  <c r="I37" i="12" s="1"/>
  <c r="H37" i="12"/>
  <c r="L37" i="12"/>
  <c r="G38" i="12"/>
  <c r="K38" i="12" s="1"/>
  <c r="H38" i="12"/>
  <c r="I38" i="12"/>
  <c r="J38" i="12"/>
  <c r="G39" i="12"/>
  <c r="I39" i="12" s="1"/>
  <c r="H39" i="12"/>
  <c r="J39" i="12"/>
  <c r="K39" i="12"/>
  <c r="L39" i="12"/>
  <c r="G40" i="12"/>
  <c r="H40" i="12" s="1"/>
  <c r="I40" i="12"/>
  <c r="J40" i="12"/>
  <c r="K40" i="12"/>
  <c r="L40" i="12"/>
  <c r="G41" i="12"/>
  <c r="I41" i="12" s="1"/>
  <c r="H41" i="12"/>
  <c r="L41" i="12"/>
  <c r="G42" i="12"/>
  <c r="K42" i="12" s="1"/>
  <c r="H42" i="12"/>
  <c r="I42" i="12"/>
  <c r="J42" i="12"/>
  <c r="G43" i="12"/>
  <c r="I43" i="12" s="1"/>
  <c r="H43" i="12"/>
  <c r="J43" i="12"/>
  <c r="K43" i="12"/>
  <c r="L43" i="12"/>
  <c r="G44" i="12"/>
  <c r="H44" i="12" s="1"/>
  <c r="I44" i="12"/>
  <c r="J44" i="12"/>
  <c r="K44" i="12"/>
  <c r="L44" i="12"/>
  <c r="G45" i="12"/>
  <c r="I45" i="12" s="1"/>
  <c r="H45" i="12"/>
  <c r="L45" i="12"/>
  <c r="G46" i="12"/>
  <c r="K46" i="12" s="1"/>
  <c r="H46" i="12"/>
  <c r="I46" i="12"/>
  <c r="J46" i="12"/>
  <c r="G47" i="12"/>
  <c r="I47" i="12" s="1"/>
  <c r="H47" i="12"/>
  <c r="J47" i="12"/>
  <c r="K47" i="12"/>
  <c r="L47" i="12"/>
  <c r="G48" i="12"/>
  <c r="H48" i="12" s="1"/>
  <c r="I48" i="12"/>
  <c r="J48" i="12"/>
  <c r="K48" i="12"/>
  <c r="L48" i="12"/>
  <c r="G49" i="12"/>
  <c r="I49" i="12" s="1"/>
  <c r="H49" i="12"/>
  <c r="L49" i="12"/>
  <c r="G50" i="12"/>
  <c r="K50" i="12" s="1"/>
  <c r="H50" i="12"/>
  <c r="I50" i="12"/>
  <c r="J50" i="12"/>
  <c r="G51" i="12"/>
  <c r="I51" i="12" s="1"/>
  <c r="H51" i="12"/>
  <c r="J51" i="12"/>
  <c r="K51" i="12"/>
  <c r="L51" i="12"/>
  <c r="G52" i="12"/>
  <c r="H52" i="12" s="1"/>
  <c r="I52" i="12"/>
  <c r="J52" i="12"/>
  <c r="K52" i="12"/>
  <c r="L52" i="12"/>
  <c r="G53" i="12"/>
  <c r="I53" i="12" s="1"/>
  <c r="H53" i="12"/>
  <c r="L53" i="12"/>
  <c r="G54" i="12"/>
  <c r="K54" i="12" s="1"/>
  <c r="H54" i="12"/>
  <c r="I54" i="12"/>
  <c r="J54" i="12"/>
  <c r="G12" i="12"/>
  <c r="L12" i="12" s="1"/>
  <c r="G13" i="17"/>
  <c r="I13" i="17" s="1"/>
  <c r="H13" i="17"/>
  <c r="L13" i="17"/>
  <c r="G14" i="17"/>
  <c r="I14" i="17" s="1"/>
  <c r="G15" i="17"/>
  <c r="J15" i="17" s="1"/>
  <c r="H15" i="17"/>
  <c r="I15" i="17"/>
  <c r="K15" i="17"/>
  <c r="L15" i="17"/>
  <c r="G16" i="17"/>
  <c r="H16" i="17" s="1"/>
  <c r="I16" i="17"/>
  <c r="J16" i="17"/>
  <c r="K16" i="17"/>
  <c r="G17" i="17"/>
  <c r="I17" i="17" s="1"/>
  <c r="H17" i="17"/>
  <c r="L17" i="17"/>
  <c r="G18" i="17"/>
  <c r="I18" i="17" s="1"/>
  <c r="G19" i="17"/>
  <c r="J19" i="17" s="1"/>
  <c r="H19" i="17"/>
  <c r="I19" i="17"/>
  <c r="K19" i="17"/>
  <c r="L19" i="17"/>
  <c r="G20" i="17"/>
  <c r="H20" i="17" s="1"/>
  <c r="I20" i="17"/>
  <c r="J20" i="17"/>
  <c r="K20" i="17"/>
  <c r="G21" i="17"/>
  <c r="I21" i="17" s="1"/>
  <c r="H21" i="17"/>
  <c r="L21" i="17"/>
  <c r="G22" i="17"/>
  <c r="I22" i="17" s="1"/>
  <c r="G23" i="17"/>
  <c r="J23" i="17" s="1"/>
  <c r="H23" i="17"/>
  <c r="I23" i="17"/>
  <c r="K23" i="17"/>
  <c r="L23" i="17"/>
  <c r="G24" i="17"/>
  <c r="H24" i="17" s="1"/>
  <c r="I24" i="17"/>
  <c r="J24" i="17"/>
  <c r="K24" i="17"/>
  <c r="G25" i="17"/>
  <c r="I25" i="17" s="1"/>
  <c r="H25" i="17"/>
  <c r="L25" i="17"/>
  <c r="G26" i="17"/>
  <c r="I26" i="17" s="1"/>
  <c r="G27" i="17"/>
  <c r="J27" i="17" s="1"/>
  <c r="H27" i="17"/>
  <c r="I27" i="17"/>
  <c r="K27" i="17"/>
  <c r="L27" i="17"/>
  <c r="G28" i="17"/>
  <c r="H28" i="17" s="1"/>
  <c r="I28" i="17"/>
  <c r="J28" i="17"/>
  <c r="K28" i="17"/>
  <c r="G29" i="17"/>
  <c r="I29" i="17" s="1"/>
  <c r="H29" i="17"/>
  <c r="L29" i="17"/>
  <c r="G30" i="17"/>
  <c r="I30" i="17" s="1"/>
  <c r="G31" i="17"/>
  <c r="J31" i="17" s="1"/>
  <c r="H31" i="17"/>
  <c r="I31" i="17"/>
  <c r="K31" i="17"/>
  <c r="L31" i="17"/>
  <c r="G32" i="17"/>
  <c r="H32" i="17" s="1"/>
  <c r="I32" i="17"/>
  <c r="J32" i="17"/>
  <c r="K32" i="17"/>
  <c r="G33" i="17"/>
  <c r="H33" i="17" s="1"/>
  <c r="L33" i="17"/>
  <c r="G34" i="17"/>
  <c r="I34" i="17" s="1"/>
  <c r="G35" i="17"/>
  <c r="K35" i="17" s="1"/>
  <c r="H35" i="17"/>
  <c r="I35" i="17"/>
  <c r="G36" i="17"/>
  <c r="H36" i="17" s="1"/>
  <c r="I36" i="17"/>
  <c r="J36" i="17"/>
  <c r="K36" i="17"/>
  <c r="G37" i="17"/>
  <c r="I37" i="17" s="1"/>
  <c r="H37" i="17"/>
  <c r="K37" i="17"/>
  <c r="L37" i="17"/>
  <c r="G38" i="17"/>
  <c r="I38" i="17" s="1"/>
  <c r="G39" i="17"/>
  <c r="K39" i="17" s="1"/>
  <c r="H39" i="17"/>
  <c r="I39" i="17"/>
  <c r="L39" i="17"/>
  <c r="G40" i="17"/>
  <c r="H40" i="17" s="1"/>
  <c r="I40" i="17"/>
  <c r="J40" i="17"/>
  <c r="K40" i="17"/>
  <c r="G41" i="17"/>
  <c r="I41" i="17" s="1"/>
  <c r="H41" i="17"/>
  <c r="K41" i="17"/>
  <c r="L41" i="17"/>
  <c r="G42" i="17"/>
  <c r="I42" i="17" s="1"/>
  <c r="G43" i="17"/>
  <c r="K43" i="17" s="1"/>
  <c r="H43" i="17"/>
  <c r="I43" i="17"/>
  <c r="L43" i="17"/>
  <c r="G44" i="17"/>
  <c r="H44" i="17" s="1"/>
  <c r="I44" i="17"/>
  <c r="J44" i="17"/>
  <c r="K44" i="17"/>
  <c r="G45" i="17"/>
  <c r="I45" i="17" s="1"/>
  <c r="H45" i="17"/>
  <c r="K45" i="17"/>
  <c r="L45" i="17"/>
  <c r="G46" i="17"/>
  <c r="I46" i="17" s="1"/>
  <c r="G47" i="17"/>
  <c r="K47" i="17" s="1"/>
  <c r="H47" i="17"/>
  <c r="I47" i="17"/>
  <c r="L47" i="17"/>
  <c r="G48" i="17"/>
  <c r="H48" i="17" s="1"/>
  <c r="I48" i="17"/>
  <c r="J48" i="17"/>
  <c r="K48" i="17"/>
  <c r="G49" i="17"/>
  <c r="I49" i="17" s="1"/>
  <c r="H49" i="17"/>
  <c r="K49" i="17"/>
  <c r="L49" i="17"/>
  <c r="G50" i="17"/>
  <c r="I50" i="17" s="1"/>
  <c r="G51" i="17"/>
  <c r="J51" i="17" s="1"/>
  <c r="H51" i="17"/>
  <c r="I51" i="17"/>
  <c r="L51" i="17"/>
  <c r="G52" i="17"/>
  <c r="H52" i="17" s="1"/>
  <c r="I52" i="17"/>
  <c r="J52" i="17"/>
  <c r="K52" i="17"/>
  <c r="G53" i="17"/>
  <c r="I53" i="17" s="1"/>
  <c r="H53" i="17"/>
  <c r="K53" i="17"/>
  <c r="L53" i="17"/>
  <c r="G54" i="17"/>
  <c r="I54" i="17" s="1"/>
  <c r="G55" i="17"/>
  <c r="J55" i="17" s="1"/>
  <c r="H55" i="17"/>
  <c r="I55" i="17"/>
  <c r="L55" i="17"/>
  <c r="G56" i="17"/>
  <c r="H56" i="17" s="1"/>
  <c r="I56" i="17"/>
  <c r="J56" i="17"/>
  <c r="K56" i="17"/>
  <c r="G57" i="17"/>
  <c r="I57" i="17" s="1"/>
  <c r="H57" i="17"/>
  <c r="K57" i="17"/>
  <c r="L57" i="17"/>
  <c r="G58" i="17"/>
  <c r="J58" i="17" s="1"/>
  <c r="G59" i="17"/>
  <c r="J59" i="17" s="1"/>
  <c r="H59" i="17"/>
  <c r="I59" i="17"/>
  <c r="L59" i="17"/>
  <c r="L12" i="17"/>
  <c r="I12" i="17"/>
  <c r="G12" i="17"/>
  <c r="K12" i="17" s="1"/>
  <c r="G13" i="16"/>
  <c r="I13" i="16" s="1"/>
  <c r="H13" i="16"/>
  <c r="J13" i="16"/>
  <c r="G14" i="16"/>
  <c r="I14" i="16" s="1"/>
  <c r="G15" i="16"/>
  <c r="H15" i="16"/>
  <c r="I15" i="16"/>
  <c r="J15" i="16"/>
  <c r="K15" i="16"/>
  <c r="L15" i="16"/>
  <c r="G16" i="16"/>
  <c r="H16" i="16"/>
  <c r="I16" i="16"/>
  <c r="J16" i="16"/>
  <c r="K16" i="16"/>
  <c r="L16" i="16"/>
  <c r="G17" i="16"/>
  <c r="I17" i="16" s="1"/>
  <c r="H17" i="16"/>
  <c r="J17" i="16"/>
  <c r="L17" i="16"/>
  <c r="G18" i="16"/>
  <c r="I18" i="16" s="1"/>
  <c r="G19" i="16"/>
  <c r="H19" i="16"/>
  <c r="I19" i="16"/>
  <c r="J19" i="16"/>
  <c r="K19" i="16"/>
  <c r="L19" i="16"/>
  <c r="G20" i="16"/>
  <c r="H20" i="16"/>
  <c r="I20" i="16"/>
  <c r="J20" i="16"/>
  <c r="K20" i="16"/>
  <c r="L20" i="16"/>
  <c r="G21" i="16"/>
  <c r="I21" i="16" s="1"/>
  <c r="H21" i="16"/>
  <c r="J21" i="16"/>
  <c r="L21" i="16"/>
  <c r="G22" i="16"/>
  <c r="I22" i="16" s="1"/>
  <c r="G23" i="16"/>
  <c r="H23" i="16"/>
  <c r="I23" i="16"/>
  <c r="J23" i="16"/>
  <c r="K23" i="16"/>
  <c r="L23" i="16"/>
  <c r="G24" i="16"/>
  <c r="H24" i="16"/>
  <c r="I24" i="16"/>
  <c r="J24" i="16"/>
  <c r="K24" i="16"/>
  <c r="L24" i="16"/>
  <c r="G25" i="16"/>
  <c r="I25" i="16" s="1"/>
  <c r="H25" i="16"/>
  <c r="J25" i="16"/>
  <c r="L25" i="16"/>
  <c r="G26" i="16"/>
  <c r="I26" i="16" s="1"/>
  <c r="G27" i="16"/>
  <c r="H27" i="16"/>
  <c r="I27" i="16"/>
  <c r="J27" i="16"/>
  <c r="K27" i="16"/>
  <c r="L27" i="16"/>
  <c r="G28" i="16"/>
  <c r="H28" i="16"/>
  <c r="I28" i="16"/>
  <c r="J28" i="16"/>
  <c r="K28" i="16"/>
  <c r="L28" i="16"/>
  <c r="G29" i="16"/>
  <c r="I29" i="16" s="1"/>
  <c r="H29" i="16"/>
  <c r="J29" i="16"/>
  <c r="L29" i="16"/>
  <c r="G30" i="16"/>
  <c r="I30" i="16" s="1"/>
  <c r="G31" i="16"/>
  <c r="H31" i="16"/>
  <c r="I31" i="16"/>
  <c r="J31" i="16"/>
  <c r="K31" i="16"/>
  <c r="L31" i="16"/>
  <c r="G32" i="16"/>
  <c r="H32" i="16"/>
  <c r="I32" i="16"/>
  <c r="J32" i="16"/>
  <c r="K32" i="16"/>
  <c r="L32" i="16"/>
  <c r="G33" i="16"/>
  <c r="I33" i="16" s="1"/>
  <c r="H33" i="16"/>
  <c r="J33" i="16"/>
  <c r="L33" i="16"/>
  <c r="G34" i="16"/>
  <c r="I34" i="16" s="1"/>
  <c r="G35" i="16"/>
  <c r="H35" i="16"/>
  <c r="I35" i="16"/>
  <c r="J35" i="16"/>
  <c r="K35" i="16"/>
  <c r="L35" i="16"/>
  <c r="G36" i="16"/>
  <c r="H36" i="16"/>
  <c r="I36" i="16"/>
  <c r="J36" i="16"/>
  <c r="K36" i="16"/>
  <c r="L36" i="16"/>
  <c r="G37" i="16"/>
  <c r="I37" i="16" s="1"/>
  <c r="H37" i="16"/>
  <c r="J37" i="16"/>
  <c r="L37" i="16"/>
  <c r="G38" i="16"/>
  <c r="I38" i="16" s="1"/>
  <c r="G39" i="16"/>
  <c r="H39" i="16"/>
  <c r="I39" i="16"/>
  <c r="J39" i="16"/>
  <c r="K39" i="16"/>
  <c r="L39" i="16"/>
  <c r="G40" i="16"/>
  <c r="H40" i="16"/>
  <c r="I40" i="16"/>
  <c r="J40" i="16"/>
  <c r="K40" i="16"/>
  <c r="L40" i="16"/>
  <c r="G41" i="16"/>
  <c r="I41" i="16" s="1"/>
  <c r="H41" i="16"/>
  <c r="J41" i="16"/>
  <c r="L41" i="16"/>
  <c r="G42" i="16"/>
  <c r="I42" i="16" s="1"/>
  <c r="G43" i="16"/>
  <c r="H43" i="16"/>
  <c r="I43" i="16"/>
  <c r="J43" i="16"/>
  <c r="K43" i="16"/>
  <c r="L43" i="16"/>
  <c r="G44" i="16"/>
  <c r="H44" i="16"/>
  <c r="I44" i="16"/>
  <c r="J44" i="16"/>
  <c r="K44" i="16"/>
  <c r="L44" i="16"/>
  <c r="G45" i="16"/>
  <c r="I45" i="16" s="1"/>
  <c r="H45" i="16"/>
  <c r="J45" i="16"/>
  <c r="L45" i="16"/>
  <c r="G46" i="16"/>
  <c r="I46" i="16" s="1"/>
  <c r="G47" i="16"/>
  <c r="H47" i="16"/>
  <c r="I47" i="16"/>
  <c r="J47" i="16"/>
  <c r="K47" i="16"/>
  <c r="L47" i="16"/>
  <c r="G48" i="16"/>
  <c r="H48" i="16"/>
  <c r="I48" i="16"/>
  <c r="J48" i="16"/>
  <c r="K48" i="16"/>
  <c r="L48" i="16"/>
  <c r="G49" i="16"/>
  <c r="I49" i="16" s="1"/>
  <c r="H49" i="16"/>
  <c r="J49" i="16"/>
  <c r="L49" i="16"/>
  <c r="G50" i="16"/>
  <c r="I50" i="16" s="1"/>
  <c r="G51" i="16"/>
  <c r="H51" i="16"/>
  <c r="I51" i="16"/>
  <c r="J51" i="16"/>
  <c r="K51" i="16"/>
  <c r="L51" i="16"/>
  <c r="G52" i="16"/>
  <c r="H52" i="16"/>
  <c r="I52" i="16"/>
  <c r="J52" i="16"/>
  <c r="K52" i="16"/>
  <c r="L52" i="16"/>
  <c r="G53" i="16"/>
  <c r="I53" i="16" s="1"/>
  <c r="H53" i="16"/>
  <c r="J53" i="16"/>
  <c r="L53" i="16"/>
  <c r="G54" i="16"/>
  <c r="I54" i="16" s="1"/>
  <c r="G12" i="16"/>
  <c r="L12" i="16" s="1"/>
  <c r="G13" i="15"/>
  <c r="H13" i="15" s="1"/>
  <c r="I13" i="15"/>
  <c r="K13" i="15"/>
  <c r="L13" i="15"/>
  <c r="G14" i="15"/>
  <c r="I14" i="15" s="1"/>
  <c r="H14" i="15"/>
  <c r="K14" i="15"/>
  <c r="G15" i="15"/>
  <c r="K15" i="15" s="1"/>
  <c r="J15" i="15"/>
  <c r="G16" i="15"/>
  <c r="H16" i="15" s="1"/>
  <c r="L16" i="15"/>
  <c r="G17" i="15"/>
  <c r="H17" i="15" s="1"/>
  <c r="I17" i="15"/>
  <c r="K17" i="15"/>
  <c r="L17" i="15"/>
  <c r="G18" i="15"/>
  <c r="I18" i="15" s="1"/>
  <c r="H18" i="15"/>
  <c r="K18" i="15"/>
  <c r="G19" i="15"/>
  <c r="K19" i="15" s="1"/>
  <c r="J19" i="15"/>
  <c r="G20" i="15"/>
  <c r="H20" i="15" s="1"/>
  <c r="L20" i="15"/>
  <c r="G21" i="15"/>
  <c r="H21" i="15" s="1"/>
  <c r="I21" i="15"/>
  <c r="J21" i="15"/>
  <c r="K21" i="15"/>
  <c r="L21" i="15"/>
  <c r="G22" i="15"/>
  <c r="I22" i="15" s="1"/>
  <c r="H22" i="15"/>
  <c r="K22" i="15"/>
  <c r="L22" i="15"/>
  <c r="G23" i="15"/>
  <c r="K23" i="15" s="1"/>
  <c r="J23" i="15"/>
  <c r="G24" i="15"/>
  <c r="H24" i="15" s="1"/>
  <c r="L24" i="15"/>
  <c r="G25" i="15"/>
  <c r="H25" i="15" s="1"/>
  <c r="I25" i="15"/>
  <c r="J25" i="15"/>
  <c r="K25" i="15"/>
  <c r="L25" i="15"/>
  <c r="G26" i="15"/>
  <c r="I26" i="15" s="1"/>
  <c r="H26" i="15"/>
  <c r="K26" i="15"/>
  <c r="L26" i="15"/>
  <c r="G27" i="15"/>
  <c r="K27" i="15" s="1"/>
  <c r="J27" i="15"/>
  <c r="G28" i="15"/>
  <c r="H28" i="15" s="1"/>
  <c r="L28" i="15"/>
  <c r="G29" i="15"/>
  <c r="H29" i="15" s="1"/>
  <c r="I29" i="15"/>
  <c r="J29" i="15"/>
  <c r="K29" i="15"/>
  <c r="L29" i="15"/>
  <c r="G30" i="15"/>
  <c r="I30" i="15" s="1"/>
  <c r="H30" i="15"/>
  <c r="K30" i="15"/>
  <c r="L30" i="15"/>
  <c r="G31" i="15"/>
  <c r="K31" i="15" s="1"/>
  <c r="J31" i="15"/>
  <c r="G32" i="15"/>
  <c r="H32" i="15" s="1"/>
  <c r="L32" i="15"/>
  <c r="G33" i="15"/>
  <c r="H33" i="15" s="1"/>
  <c r="I33" i="15"/>
  <c r="J33" i="15"/>
  <c r="K33" i="15"/>
  <c r="L33" i="15"/>
  <c r="G34" i="15"/>
  <c r="I34" i="15" s="1"/>
  <c r="H34" i="15"/>
  <c r="K34" i="15"/>
  <c r="L34" i="15"/>
  <c r="G35" i="15"/>
  <c r="K35" i="15" s="1"/>
  <c r="J35" i="15"/>
  <c r="G36" i="15"/>
  <c r="H36" i="15" s="1"/>
  <c r="L36" i="15"/>
  <c r="G37" i="15"/>
  <c r="H37" i="15" s="1"/>
  <c r="I37" i="15"/>
  <c r="J37" i="15"/>
  <c r="K37" i="15"/>
  <c r="L37" i="15"/>
  <c r="G38" i="15"/>
  <c r="I38" i="15" s="1"/>
  <c r="H38" i="15"/>
  <c r="K38" i="15"/>
  <c r="L38" i="15"/>
  <c r="G39" i="15"/>
  <c r="K39" i="15" s="1"/>
  <c r="J39" i="15"/>
  <c r="G40" i="15"/>
  <c r="H40" i="15" s="1"/>
  <c r="L40" i="15"/>
  <c r="G41" i="15"/>
  <c r="H41" i="15" s="1"/>
  <c r="I41" i="15"/>
  <c r="J41" i="15"/>
  <c r="K41" i="15"/>
  <c r="L41" i="15"/>
  <c r="G42" i="15"/>
  <c r="I42" i="15" s="1"/>
  <c r="H42" i="15"/>
  <c r="K42" i="15"/>
  <c r="L42" i="15"/>
  <c r="G43" i="15"/>
  <c r="K43" i="15" s="1"/>
  <c r="J43" i="15"/>
  <c r="G44" i="15"/>
  <c r="H44" i="15" s="1"/>
  <c r="L44" i="15"/>
  <c r="G45" i="15"/>
  <c r="H45" i="15" s="1"/>
  <c r="I45" i="15"/>
  <c r="J45" i="15"/>
  <c r="K45" i="15"/>
  <c r="L45" i="15"/>
  <c r="G46" i="15"/>
  <c r="I46" i="15" s="1"/>
  <c r="H46" i="15"/>
  <c r="K46" i="15"/>
  <c r="L46" i="15"/>
  <c r="G47" i="15"/>
  <c r="K47" i="15" s="1"/>
  <c r="J47" i="15"/>
  <c r="G48" i="15"/>
  <c r="H48" i="15" s="1"/>
  <c r="L48" i="15"/>
  <c r="G49" i="15"/>
  <c r="H49" i="15" s="1"/>
  <c r="I49" i="15"/>
  <c r="J49" i="15"/>
  <c r="K49" i="15"/>
  <c r="L49" i="15"/>
  <c r="G50" i="15"/>
  <c r="I50" i="15" s="1"/>
  <c r="H50" i="15"/>
  <c r="K50" i="15"/>
  <c r="L50" i="15"/>
  <c r="G51" i="15"/>
  <c r="K51" i="15" s="1"/>
  <c r="J51" i="15"/>
  <c r="G52" i="15"/>
  <c r="H52" i="15" s="1"/>
  <c r="L52" i="15"/>
  <c r="G53" i="15"/>
  <c r="H53" i="15" s="1"/>
  <c r="I53" i="15"/>
  <c r="J53" i="15"/>
  <c r="K53" i="15"/>
  <c r="L53" i="15"/>
  <c r="G54" i="15"/>
  <c r="I54" i="15" s="1"/>
  <c r="H54" i="15"/>
  <c r="K54" i="15"/>
  <c r="L54" i="15"/>
  <c r="G55" i="15"/>
  <c r="K55" i="15" s="1"/>
  <c r="J55" i="15"/>
  <c r="G56" i="15"/>
  <c r="H56" i="15" s="1"/>
  <c r="L56" i="15"/>
  <c r="G57" i="15"/>
  <c r="H57" i="15" s="1"/>
  <c r="I57" i="15"/>
  <c r="J57" i="15"/>
  <c r="K57" i="15"/>
  <c r="L57" i="15"/>
  <c r="G58" i="15"/>
  <c r="I58" i="15" s="1"/>
  <c r="H58" i="15"/>
  <c r="K58" i="15"/>
  <c r="L58" i="15"/>
  <c r="L12" i="15"/>
  <c r="K12" i="15"/>
  <c r="J12" i="15"/>
  <c r="H12" i="15"/>
  <c r="G12" i="15"/>
  <c r="I12" i="15" s="1"/>
  <c r="G13" i="14"/>
  <c r="H13" i="14" s="1"/>
  <c r="K13" i="14"/>
  <c r="L13" i="14"/>
  <c r="G14" i="14"/>
  <c r="J14" i="14" s="1"/>
  <c r="H14" i="14"/>
  <c r="I14" i="14"/>
  <c r="L14" i="14"/>
  <c r="G15" i="14"/>
  <c r="K15" i="14" s="1"/>
  <c r="J15" i="14"/>
  <c r="G16" i="14"/>
  <c r="H16" i="14"/>
  <c r="I16" i="14"/>
  <c r="J16" i="14"/>
  <c r="K16" i="14"/>
  <c r="L16" i="14"/>
  <c r="G17" i="14"/>
  <c r="H17" i="14" s="1"/>
  <c r="K17" i="14"/>
  <c r="L17" i="14"/>
  <c r="G18" i="14"/>
  <c r="I18" i="14" s="1"/>
  <c r="H18" i="14"/>
  <c r="G19" i="14"/>
  <c r="K19" i="14" s="1"/>
  <c r="J19" i="14"/>
  <c r="G20" i="14"/>
  <c r="H20" i="14"/>
  <c r="I20" i="14"/>
  <c r="J20" i="14"/>
  <c r="K20" i="14"/>
  <c r="L20" i="14"/>
  <c r="G21" i="14"/>
  <c r="H21" i="14" s="1"/>
  <c r="J21" i="14"/>
  <c r="K21" i="14"/>
  <c r="L21" i="14"/>
  <c r="G22" i="14"/>
  <c r="I22" i="14" s="1"/>
  <c r="H22" i="14"/>
  <c r="G23" i="14"/>
  <c r="K23" i="14" s="1"/>
  <c r="J23" i="14"/>
  <c r="G24" i="14"/>
  <c r="H24" i="14"/>
  <c r="I24" i="14"/>
  <c r="J24" i="14"/>
  <c r="K24" i="14"/>
  <c r="L24" i="14"/>
  <c r="G25" i="14"/>
  <c r="H25" i="14" s="1"/>
  <c r="J25" i="14"/>
  <c r="K25" i="14"/>
  <c r="L25" i="14"/>
  <c r="G26" i="14"/>
  <c r="I26" i="14" s="1"/>
  <c r="H26" i="14"/>
  <c r="G27" i="14"/>
  <c r="K27" i="14" s="1"/>
  <c r="J27" i="14"/>
  <c r="G28" i="14"/>
  <c r="H28" i="14"/>
  <c r="I28" i="14"/>
  <c r="J28" i="14"/>
  <c r="K28" i="14"/>
  <c r="L28" i="14"/>
  <c r="G29" i="14"/>
  <c r="H29" i="14" s="1"/>
  <c r="J29" i="14"/>
  <c r="K29" i="14"/>
  <c r="L29" i="14"/>
  <c r="G30" i="14"/>
  <c r="I30" i="14" s="1"/>
  <c r="H30" i="14"/>
  <c r="L30" i="14"/>
  <c r="G31" i="14"/>
  <c r="K31" i="14" s="1"/>
  <c r="J31" i="14"/>
  <c r="G32" i="14"/>
  <c r="H32" i="14"/>
  <c r="I32" i="14"/>
  <c r="J32" i="14"/>
  <c r="K32" i="14"/>
  <c r="L32" i="14"/>
  <c r="G33" i="14"/>
  <c r="H33" i="14" s="1"/>
  <c r="J33" i="14"/>
  <c r="K33" i="14"/>
  <c r="L33" i="14"/>
  <c r="G34" i="14"/>
  <c r="I34" i="14" s="1"/>
  <c r="H34" i="14"/>
  <c r="G35" i="14"/>
  <c r="K35" i="14" s="1"/>
  <c r="J35" i="14"/>
  <c r="G36" i="14"/>
  <c r="H36" i="14"/>
  <c r="I36" i="14"/>
  <c r="J36" i="14"/>
  <c r="K36" i="14"/>
  <c r="L36" i="14"/>
  <c r="G37" i="14"/>
  <c r="H37" i="14" s="1"/>
  <c r="J37" i="14"/>
  <c r="K37" i="14"/>
  <c r="L37" i="14"/>
  <c r="G38" i="14"/>
  <c r="I38" i="14" s="1"/>
  <c r="H38" i="14"/>
  <c r="G39" i="14"/>
  <c r="K39" i="14" s="1"/>
  <c r="J39" i="14"/>
  <c r="G40" i="14"/>
  <c r="H40" i="14"/>
  <c r="I40" i="14"/>
  <c r="J40" i="14"/>
  <c r="K40" i="14"/>
  <c r="L40" i="14"/>
  <c r="G41" i="14"/>
  <c r="H41" i="14" s="1"/>
  <c r="J41" i="14"/>
  <c r="K41" i="14"/>
  <c r="L41" i="14"/>
  <c r="G42" i="14"/>
  <c r="I42" i="14" s="1"/>
  <c r="H42" i="14"/>
  <c r="G43" i="14"/>
  <c r="K43" i="14" s="1"/>
  <c r="J43" i="14"/>
  <c r="G44" i="14"/>
  <c r="H44" i="14"/>
  <c r="I44" i="14"/>
  <c r="J44" i="14"/>
  <c r="K44" i="14"/>
  <c r="L44" i="14"/>
  <c r="G45" i="14"/>
  <c r="H45" i="14" s="1"/>
  <c r="J45" i="14"/>
  <c r="K45" i="14"/>
  <c r="L45" i="14"/>
  <c r="G46" i="14"/>
  <c r="I46" i="14" s="1"/>
  <c r="H46" i="14"/>
  <c r="G47" i="14"/>
  <c r="K47" i="14" s="1"/>
  <c r="J47" i="14"/>
  <c r="G48" i="14"/>
  <c r="H48" i="14"/>
  <c r="I48" i="14"/>
  <c r="J48" i="14"/>
  <c r="K48" i="14"/>
  <c r="L48" i="14"/>
  <c r="G49" i="14"/>
  <c r="H49" i="14" s="1"/>
  <c r="J49" i="14"/>
  <c r="K49" i="14"/>
  <c r="L49" i="14"/>
  <c r="G50" i="14"/>
  <c r="I50" i="14" s="1"/>
  <c r="H50" i="14"/>
  <c r="G51" i="14"/>
  <c r="K51" i="14" s="1"/>
  <c r="J51" i="14"/>
  <c r="G52" i="14"/>
  <c r="H52" i="14"/>
  <c r="I52" i="14"/>
  <c r="J52" i="14"/>
  <c r="K52" i="14"/>
  <c r="L52" i="14"/>
  <c r="G53" i="14"/>
  <c r="H53" i="14" s="1"/>
  <c r="J53" i="14"/>
  <c r="K53" i="14"/>
  <c r="L53" i="14"/>
  <c r="G54" i="14"/>
  <c r="I54" i="14" s="1"/>
  <c r="H54" i="14"/>
  <c r="G55" i="14"/>
  <c r="K55" i="14" s="1"/>
  <c r="J55" i="14"/>
  <c r="G56" i="14"/>
  <c r="H56" i="14"/>
  <c r="I56" i="14"/>
  <c r="J56" i="14"/>
  <c r="K56" i="14"/>
  <c r="L56" i="14"/>
  <c r="G57" i="14"/>
  <c r="H57" i="14" s="1"/>
  <c r="J57" i="14"/>
  <c r="K57" i="14"/>
  <c r="L57" i="14"/>
  <c r="G58" i="14"/>
  <c r="I58" i="14" s="1"/>
  <c r="H58" i="14"/>
  <c r="G59" i="14"/>
  <c r="K59" i="14" s="1"/>
  <c r="J59" i="14"/>
  <c r="K12" i="14"/>
  <c r="G12" i="14"/>
  <c r="L12" i="14" s="1"/>
  <c r="G13" i="19"/>
  <c r="I13" i="19" s="1"/>
  <c r="H13" i="19"/>
  <c r="L13" i="19"/>
  <c r="G14" i="19"/>
  <c r="I14" i="19" s="1"/>
  <c r="G15" i="19"/>
  <c r="J15" i="19" s="1"/>
  <c r="H15" i="19"/>
  <c r="I15" i="19"/>
  <c r="K15" i="19"/>
  <c r="L15" i="19"/>
  <c r="G16" i="19"/>
  <c r="H16" i="19" s="1"/>
  <c r="I16" i="19"/>
  <c r="J16" i="19"/>
  <c r="K16" i="19"/>
  <c r="G17" i="19"/>
  <c r="I17" i="19" s="1"/>
  <c r="H17" i="19"/>
  <c r="L17" i="19"/>
  <c r="G18" i="19"/>
  <c r="I18" i="19" s="1"/>
  <c r="G19" i="19"/>
  <c r="J19" i="19" s="1"/>
  <c r="H19" i="19"/>
  <c r="I19" i="19"/>
  <c r="K19" i="19"/>
  <c r="L19" i="19"/>
  <c r="G20" i="19"/>
  <c r="H20" i="19" s="1"/>
  <c r="I20" i="19"/>
  <c r="J20" i="19"/>
  <c r="K20" i="19"/>
  <c r="G21" i="19"/>
  <c r="I21" i="19" s="1"/>
  <c r="H21" i="19"/>
  <c r="L21" i="19"/>
  <c r="G22" i="19"/>
  <c r="I22" i="19" s="1"/>
  <c r="G23" i="19"/>
  <c r="K23" i="19" s="1"/>
  <c r="H23" i="19"/>
  <c r="I23" i="19"/>
  <c r="L23" i="19"/>
  <c r="G24" i="19"/>
  <c r="H24" i="19" s="1"/>
  <c r="I24" i="19"/>
  <c r="J24" i="19"/>
  <c r="K24" i="19"/>
  <c r="G25" i="19"/>
  <c r="I25" i="19" s="1"/>
  <c r="H25" i="19"/>
  <c r="L25" i="19"/>
  <c r="G26" i="19"/>
  <c r="I26" i="19" s="1"/>
  <c r="G27" i="19"/>
  <c r="J27" i="19" s="1"/>
  <c r="H27" i="19"/>
  <c r="I27" i="19"/>
  <c r="K27" i="19"/>
  <c r="L27" i="19"/>
  <c r="G28" i="19"/>
  <c r="H28" i="19" s="1"/>
  <c r="I28" i="19"/>
  <c r="J28" i="19"/>
  <c r="K28" i="19"/>
  <c r="G29" i="19"/>
  <c r="I29" i="19" s="1"/>
  <c r="H29" i="19"/>
  <c r="L29" i="19"/>
  <c r="G30" i="19"/>
  <c r="I30" i="19" s="1"/>
  <c r="G31" i="19"/>
  <c r="J31" i="19" s="1"/>
  <c r="H31" i="19"/>
  <c r="I31" i="19"/>
  <c r="K31" i="19"/>
  <c r="L31" i="19"/>
  <c r="G32" i="19"/>
  <c r="H32" i="19" s="1"/>
  <c r="I32" i="19"/>
  <c r="J32" i="19"/>
  <c r="K32" i="19"/>
  <c r="G33" i="19"/>
  <c r="I33" i="19" s="1"/>
  <c r="H33" i="19"/>
  <c r="L33" i="19"/>
  <c r="G34" i="19"/>
  <c r="J34" i="19" s="1"/>
  <c r="G35" i="19"/>
  <c r="J35" i="19" s="1"/>
  <c r="H35" i="19"/>
  <c r="I35" i="19"/>
  <c r="K35" i="19"/>
  <c r="L35" i="19"/>
  <c r="G36" i="19"/>
  <c r="H36" i="19" s="1"/>
  <c r="I36" i="19"/>
  <c r="J36" i="19"/>
  <c r="K36" i="19"/>
  <c r="G37" i="19"/>
  <c r="I37" i="19" s="1"/>
  <c r="H37" i="19"/>
  <c r="L37" i="19"/>
  <c r="G38" i="19"/>
  <c r="J38" i="19" s="1"/>
  <c r="G39" i="19"/>
  <c r="J39" i="19" s="1"/>
  <c r="H39" i="19"/>
  <c r="I39" i="19"/>
  <c r="K39" i="19"/>
  <c r="L39" i="19"/>
  <c r="G40" i="19"/>
  <c r="H40" i="19" s="1"/>
  <c r="I40" i="19"/>
  <c r="J40" i="19"/>
  <c r="K40" i="19"/>
  <c r="G41" i="19"/>
  <c r="I41" i="19" s="1"/>
  <c r="H41" i="19"/>
  <c r="K41" i="19"/>
  <c r="L41" i="19"/>
  <c r="G42" i="19"/>
  <c r="I42" i="19" s="1"/>
  <c r="G43" i="19"/>
  <c r="K43" i="19" s="1"/>
  <c r="H43" i="19"/>
  <c r="I43" i="19"/>
  <c r="L43" i="19"/>
  <c r="G44" i="19"/>
  <c r="H44" i="19" s="1"/>
  <c r="I44" i="19"/>
  <c r="J44" i="19"/>
  <c r="K44" i="19"/>
  <c r="G45" i="19"/>
  <c r="I45" i="19" s="1"/>
  <c r="H45" i="19"/>
  <c r="K45" i="19"/>
  <c r="L45" i="19"/>
  <c r="G46" i="19"/>
  <c r="I46" i="19" s="1"/>
  <c r="G47" i="19"/>
  <c r="K47" i="19" s="1"/>
  <c r="H47" i="19"/>
  <c r="I47" i="19"/>
  <c r="L47" i="19"/>
  <c r="G48" i="19"/>
  <c r="H48" i="19" s="1"/>
  <c r="I48" i="19"/>
  <c r="J48" i="19"/>
  <c r="K48" i="19"/>
  <c r="G49" i="19"/>
  <c r="I49" i="19" s="1"/>
  <c r="H49" i="19"/>
  <c r="K49" i="19"/>
  <c r="L49" i="19"/>
  <c r="G50" i="19"/>
  <c r="J50" i="19" s="1"/>
  <c r="G51" i="19"/>
  <c r="K51" i="19" s="1"/>
  <c r="H51" i="19"/>
  <c r="I51" i="19"/>
  <c r="L51" i="19"/>
  <c r="G52" i="19"/>
  <c r="H52" i="19" s="1"/>
  <c r="I52" i="19"/>
  <c r="J52" i="19"/>
  <c r="K52" i="19"/>
  <c r="G53" i="19"/>
  <c r="I53" i="19" s="1"/>
  <c r="H53" i="19"/>
  <c r="K53" i="19"/>
  <c r="L53" i="19"/>
  <c r="G54" i="19"/>
  <c r="I54" i="19" s="1"/>
  <c r="G55" i="19"/>
  <c r="K55" i="19" s="1"/>
  <c r="H55" i="19"/>
  <c r="I55" i="19"/>
  <c r="L55" i="19"/>
  <c r="G56" i="19"/>
  <c r="H56" i="19" s="1"/>
  <c r="I56" i="19"/>
  <c r="J56" i="19"/>
  <c r="K56" i="19"/>
  <c r="G57" i="19"/>
  <c r="I57" i="19" s="1"/>
  <c r="H57" i="19"/>
  <c r="K57" i="19"/>
  <c r="L57" i="19"/>
  <c r="G58" i="19"/>
  <c r="I58" i="19" s="1"/>
  <c r="L12" i="19"/>
  <c r="H12" i="19"/>
  <c r="G12" i="19"/>
  <c r="K12" i="19" s="1"/>
  <c r="G13" i="18"/>
  <c r="I13" i="18" s="1"/>
  <c r="H13" i="18"/>
  <c r="J13" i="18"/>
  <c r="G14" i="18"/>
  <c r="I14" i="18" s="1"/>
  <c r="G15" i="18"/>
  <c r="J15" i="18" s="1"/>
  <c r="H15" i="18"/>
  <c r="I15" i="18"/>
  <c r="K15" i="18"/>
  <c r="L15" i="18"/>
  <c r="G16" i="18"/>
  <c r="L16" i="18" s="1"/>
  <c r="H16" i="18"/>
  <c r="I16" i="18"/>
  <c r="J16" i="18"/>
  <c r="K16" i="18"/>
  <c r="G17" i="18"/>
  <c r="I17" i="18" s="1"/>
  <c r="H17" i="18"/>
  <c r="J17" i="18"/>
  <c r="L17" i="18"/>
  <c r="G18" i="18"/>
  <c r="K18" i="18" s="1"/>
  <c r="G19" i="18"/>
  <c r="J19" i="18" s="1"/>
  <c r="H19" i="18"/>
  <c r="I19" i="18"/>
  <c r="K19" i="18"/>
  <c r="L19" i="18"/>
  <c r="G20" i="18"/>
  <c r="L20" i="18" s="1"/>
  <c r="H20" i="18"/>
  <c r="I20" i="18"/>
  <c r="J20" i="18"/>
  <c r="K20" i="18"/>
  <c r="G21" i="18"/>
  <c r="I21" i="18" s="1"/>
  <c r="H21" i="18"/>
  <c r="J21" i="18"/>
  <c r="L21" i="18"/>
  <c r="G22" i="18"/>
  <c r="I22" i="18" s="1"/>
  <c r="G23" i="18"/>
  <c r="K23" i="18" s="1"/>
  <c r="H23" i="18"/>
  <c r="I23" i="18"/>
  <c r="L23" i="18"/>
  <c r="G24" i="18"/>
  <c r="L24" i="18" s="1"/>
  <c r="H24" i="18"/>
  <c r="I24" i="18"/>
  <c r="J24" i="18"/>
  <c r="K24" i="18"/>
  <c r="G25" i="18"/>
  <c r="I25" i="18" s="1"/>
  <c r="H25" i="18"/>
  <c r="J25" i="18"/>
  <c r="K25" i="18"/>
  <c r="L25" i="18"/>
  <c r="G26" i="18"/>
  <c r="J26" i="18" s="1"/>
  <c r="G27" i="18"/>
  <c r="K27" i="18" s="1"/>
  <c r="H27" i="18"/>
  <c r="I27" i="18"/>
  <c r="L27" i="18"/>
  <c r="G28" i="18"/>
  <c r="L28" i="18" s="1"/>
  <c r="H28" i="18"/>
  <c r="I28" i="18"/>
  <c r="J28" i="18"/>
  <c r="K28" i="18"/>
  <c r="G29" i="18"/>
  <c r="I29" i="18" s="1"/>
  <c r="H29" i="18"/>
  <c r="J29" i="18"/>
  <c r="K29" i="18"/>
  <c r="L29" i="18"/>
  <c r="G30" i="18"/>
  <c r="I30" i="18" s="1"/>
  <c r="G31" i="18"/>
  <c r="K31" i="18" s="1"/>
  <c r="H31" i="18"/>
  <c r="I31" i="18"/>
  <c r="L31" i="18"/>
  <c r="G32" i="18"/>
  <c r="L32" i="18" s="1"/>
  <c r="H32" i="18"/>
  <c r="I32" i="18"/>
  <c r="J32" i="18"/>
  <c r="K32" i="18"/>
  <c r="G33" i="18"/>
  <c r="I33" i="18" s="1"/>
  <c r="H33" i="18"/>
  <c r="J33" i="18"/>
  <c r="K33" i="18"/>
  <c r="L33" i="18"/>
  <c r="G34" i="18"/>
  <c r="I34" i="18" s="1"/>
  <c r="G35" i="18"/>
  <c r="K35" i="18" s="1"/>
  <c r="H35" i="18"/>
  <c r="I35" i="18"/>
  <c r="L35" i="18"/>
  <c r="G36" i="18"/>
  <c r="L36" i="18" s="1"/>
  <c r="H36" i="18"/>
  <c r="I36" i="18"/>
  <c r="J36" i="18"/>
  <c r="K36" i="18"/>
  <c r="G37" i="18"/>
  <c r="I37" i="18" s="1"/>
  <c r="H37" i="18"/>
  <c r="J37" i="18"/>
  <c r="K37" i="18"/>
  <c r="L37" i="18"/>
  <c r="G38" i="18"/>
  <c r="I38" i="18" s="1"/>
  <c r="G39" i="18"/>
  <c r="K39" i="18" s="1"/>
  <c r="H39" i="18"/>
  <c r="I39" i="18"/>
  <c r="G40" i="18"/>
  <c r="L40" i="18" s="1"/>
  <c r="H40" i="18"/>
  <c r="I40" i="18"/>
  <c r="J40" i="18"/>
  <c r="K40" i="18"/>
  <c r="G41" i="18"/>
  <c r="I41" i="18" s="1"/>
  <c r="H41" i="18"/>
  <c r="J41" i="18"/>
  <c r="K41" i="18"/>
  <c r="L41" i="18"/>
  <c r="G42" i="18"/>
  <c r="I42" i="18" s="1"/>
  <c r="G43" i="18"/>
  <c r="K43" i="18" s="1"/>
  <c r="H43" i="18"/>
  <c r="I43" i="18"/>
  <c r="G44" i="18"/>
  <c r="L44" i="18" s="1"/>
  <c r="H44" i="18"/>
  <c r="I44" i="18"/>
  <c r="J44" i="18"/>
  <c r="K44" i="18"/>
  <c r="G45" i="18"/>
  <c r="I45" i="18" s="1"/>
  <c r="H45" i="18"/>
  <c r="J45" i="18"/>
  <c r="K45" i="18"/>
  <c r="L45" i="18"/>
  <c r="G46" i="18"/>
  <c r="I46" i="18" s="1"/>
  <c r="G47" i="18"/>
  <c r="K47" i="18" s="1"/>
  <c r="H47" i="18"/>
  <c r="I47" i="18"/>
  <c r="G48" i="18"/>
  <c r="L48" i="18" s="1"/>
  <c r="H48" i="18"/>
  <c r="I48" i="18"/>
  <c r="J48" i="18"/>
  <c r="K48" i="18"/>
  <c r="G49" i="18"/>
  <c r="I49" i="18" s="1"/>
  <c r="H49" i="18"/>
  <c r="J49" i="18"/>
  <c r="K49" i="18"/>
  <c r="L49" i="18"/>
  <c r="G50" i="18"/>
  <c r="I50" i="18" s="1"/>
  <c r="G51" i="18"/>
  <c r="K51" i="18" s="1"/>
  <c r="H51" i="18"/>
  <c r="I51" i="18"/>
  <c r="G52" i="18"/>
  <c r="L52" i="18" s="1"/>
  <c r="H52" i="18"/>
  <c r="I52" i="18"/>
  <c r="J52" i="18"/>
  <c r="K52" i="18"/>
  <c r="G53" i="18"/>
  <c r="I53" i="18" s="1"/>
  <c r="H53" i="18"/>
  <c r="J53" i="18"/>
  <c r="K53" i="18"/>
  <c r="L53" i="18"/>
  <c r="G54" i="18"/>
  <c r="I54" i="18" s="1"/>
  <c r="G55" i="18"/>
  <c r="K55" i="18" s="1"/>
  <c r="H55" i="18"/>
  <c r="I55" i="18"/>
  <c r="G56" i="18"/>
  <c r="L56" i="18" s="1"/>
  <c r="H56" i="18"/>
  <c r="I56" i="18"/>
  <c r="J56" i="18"/>
  <c r="K56" i="18"/>
  <c r="G57" i="18"/>
  <c r="I57" i="18" s="1"/>
  <c r="H57" i="18"/>
  <c r="J57" i="18"/>
  <c r="K57" i="18"/>
  <c r="L57" i="18"/>
  <c r="G58" i="18"/>
  <c r="I58" i="18" s="1"/>
  <c r="G59" i="18"/>
  <c r="K59" i="18" s="1"/>
  <c r="H59" i="18"/>
  <c r="I59" i="18"/>
  <c r="G12" i="18"/>
  <c r="J12" i="18" s="1"/>
  <c r="L48" i="8" l="1"/>
  <c r="J47" i="8"/>
  <c r="H46" i="8"/>
  <c r="L44" i="8"/>
  <c r="J43" i="8"/>
  <c r="H42" i="8"/>
  <c r="L40" i="8"/>
  <c r="J39" i="8"/>
  <c r="H38" i="8"/>
  <c r="L36" i="8"/>
  <c r="J35" i="8"/>
  <c r="H34" i="8"/>
  <c r="L32" i="8"/>
  <c r="J31" i="8"/>
  <c r="H30" i="8"/>
  <c r="L28" i="8"/>
  <c r="H26" i="8"/>
  <c r="L24" i="8"/>
  <c r="H22" i="8"/>
  <c r="L20" i="8"/>
  <c r="H18" i="8"/>
  <c r="L16" i="8"/>
  <c r="H14" i="8"/>
  <c r="K45" i="8"/>
  <c r="K41" i="8"/>
  <c r="K37" i="8"/>
  <c r="K33" i="8"/>
  <c r="K29" i="8"/>
  <c r="K25" i="8"/>
  <c r="K21" i="8"/>
  <c r="K17" i="8"/>
  <c r="K13" i="8"/>
  <c r="L46" i="8"/>
  <c r="J45" i="8"/>
  <c r="L42" i="8"/>
  <c r="J41" i="8"/>
  <c r="L38" i="8"/>
  <c r="J37" i="8"/>
  <c r="L34" i="8"/>
  <c r="J33" i="8"/>
  <c r="L30" i="8"/>
  <c r="J29" i="8"/>
  <c r="L26" i="8"/>
  <c r="J25" i="8"/>
  <c r="L22" i="8"/>
  <c r="J21" i="8"/>
  <c r="L18" i="8"/>
  <c r="J17" i="8"/>
  <c r="L14" i="8"/>
  <c r="J13" i="8"/>
  <c r="K46" i="8"/>
  <c r="I45" i="8"/>
  <c r="K42" i="8"/>
  <c r="I41" i="8"/>
  <c r="K38" i="8"/>
  <c r="I37" i="8"/>
  <c r="K34" i="8"/>
  <c r="I33" i="8"/>
  <c r="K30" i="8"/>
  <c r="I29" i="8"/>
  <c r="K26" i="8"/>
  <c r="I25" i="8"/>
  <c r="K22" i="8"/>
  <c r="I21" i="8"/>
  <c r="K18" i="8"/>
  <c r="I17" i="8"/>
  <c r="K14" i="8"/>
  <c r="I13" i="8"/>
  <c r="J46" i="8"/>
  <c r="J42" i="8"/>
  <c r="J38" i="8"/>
  <c r="J34" i="8"/>
  <c r="J30" i="8"/>
  <c r="J26" i="8"/>
  <c r="J22" i="8"/>
  <c r="J18" i="8"/>
  <c r="J14" i="8"/>
  <c r="I12" i="8"/>
  <c r="J12" i="8"/>
  <c r="H50" i="11"/>
  <c r="J47" i="11"/>
  <c r="H46" i="11"/>
  <c r="J43" i="11"/>
  <c r="H42" i="11"/>
  <c r="J39" i="11"/>
  <c r="H38" i="11"/>
  <c r="J35" i="11"/>
  <c r="H34" i="11"/>
  <c r="J31" i="11"/>
  <c r="H30" i="11"/>
  <c r="H26" i="11"/>
  <c r="H22" i="11"/>
  <c r="H18" i="11"/>
  <c r="H14" i="11"/>
  <c r="K29" i="11"/>
  <c r="K25" i="11"/>
  <c r="K21" i="11"/>
  <c r="K17" i="11"/>
  <c r="K13" i="11"/>
  <c r="L50" i="11"/>
  <c r="J49" i="11"/>
  <c r="L46" i="11"/>
  <c r="J45" i="11"/>
  <c r="L42" i="11"/>
  <c r="J41" i="11"/>
  <c r="L38" i="11"/>
  <c r="J37" i="11"/>
  <c r="L34" i="11"/>
  <c r="J33" i="11"/>
  <c r="L30" i="11"/>
  <c r="J29" i="11"/>
  <c r="L26" i="11"/>
  <c r="J25" i="11"/>
  <c r="L22" i="11"/>
  <c r="J21" i="11"/>
  <c r="L18" i="11"/>
  <c r="J17" i="11"/>
  <c r="L14" i="11"/>
  <c r="J13" i="11"/>
  <c r="K50" i="11"/>
  <c r="K46" i="11"/>
  <c r="K42" i="11"/>
  <c r="K38" i="11"/>
  <c r="K34" i="11"/>
  <c r="K30" i="11"/>
  <c r="K26" i="11"/>
  <c r="K22" i="11"/>
  <c r="K18" i="11"/>
  <c r="K14" i="11"/>
  <c r="J50" i="11"/>
  <c r="L47" i="11"/>
  <c r="J46" i="11"/>
  <c r="L43" i="11"/>
  <c r="J42" i="11"/>
  <c r="J38" i="11"/>
  <c r="J34" i="11"/>
  <c r="J30" i="11"/>
  <c r="J26" i="11"/>
  <c r="J22" i="11"/>
  <c r="J18" i="11"/>
  <c r="J14" i="11"/>
  <c r="H12" i="11"/>
  <c r="I12" i="11"/>
  <c r="J12" i="11"/>
  <c r="K12" i="11"/>
  <c r="H46" i="13"/>
  <c r="J43" i="13"/>
  <c r="H42" i="13"/>
  <c r="J39" i="13"/>
  <c r="H38" i="13"/>
  <c r="J35" i="13"/>
  <c r="H34" i="13"/>
  <c r="J31" i="13"/>
  <c r="H30" i="13"/>
  <c r="J27" i="13"/>
  <c r="H26" i="13"/>
  <c r="J23" i="13"/>
  <c r="H22" i="13"/>
  <c r="J19" i="13"/>
  <c r="H18" i="13"/>
  <c r="J15" i="13"/>
  <c r="H14" i="13"/>
  <c r="I43" i="13"/>
  <c r="I39" i="13"/>
  <c r="I35" i="13"/>
  <c r="I31" i="13"/>
  <c r="I27" i="13"/>
  <c r="I23" i="13"/>
  <c r="I19" i="13"/>
  <c r="I15" i="13"/>
  <c r="L45" i="13"/>
  <c r="J44" i="13"/>
  <c r="H43" i="13"/>
  <c r="L41" i="13"/>
  <c r="J40" i="13"/>
  <c r="H39" i="13"/>
  <c r="L37" i="13"/>
  <c r="J36" i="13"/>
  <c r="H35" i="13"/>
  <c r="L33" i="13"/>
  <c r="J32" i="13"/>
  <c r="H31" i="13"/>
  <c r="L29" i="13"/>
  <c r="J28" i="13"/>
  <c r="H27" i="13"/>
  <c r="L25" i="13"/>
  <c r="J24" i="13"/>
  <c r="H23" i="13"/>
  <c r="L21" i="13"/>
  <c r="J20" i="13"/>
  <c r="H19" i="13"/>
  <c r="L17" i="13"/>
  <c r="J16" i="13"/>
  <c r="H15" i="13"/>
  <c r="L13" i="13"/>
  <c r="K45" i="13"/>
  <c r="K41" i="13"/>
  <c r="K37" i="13"/>
  <c r="K33" i="13"/>
  <c r="K29" i="13"/>
  <c r="K25" i="13"/>
  <c r="K21" i="13"/>
  <c r="K17" i="13"/>
  <c r="K13" i="13"/>
  <c r="L46" i="13"/>
  <c r="J45" i="13"/>
  <c r="L42" i="13"/>
  <c r="J41" i="13"/>
  <c r="L38" i="13"/>
  <c r="J37" i="13"/>
  <c r="L34" i="13"/>
  <c r="J33" i="13"/>
  <c r="L30" i="13"/>
  <c r="J29" i="13"/>
  <c r="L26" i="13"/>
  <c r="J25" i="13"/>
  <c r="L22" i="13"/>
  <c r="J21" i="13"/>
  <c r="L18" i="13"/>
  <c r="J17" i="13"/>
  <c r="L14" i="13"/>
  <c r="J13" i="13"/>
  <c r="K46" i="13"/>
  <c r="I45" i="13"/>
  <c r="K42" i="13"/>
  <c r="I41" i="13"/>
  <c r="K38" i="13"/>
  <c r="I37" i="13"/>
  <c r="K34" i="13"/>
  <c r="I33" i="13"/>
  <c r="K30" i="13"/>
  <c r="I29" i="13"/>
  <c r="K26" i="13"/>
  <c r="I25" i="13"/>
  <c r="K22" i="13"/>
  <c r="I21" i="13"/>
  <c r="K18" i="13"/>
  <c r="I17" i="13"/>
  <c r="K14" i="13"/>
  <c r="I13" i="13"/>
  <c r="H12" i="13"/>
  <c r="I12" i="13"/>
  <c r="J12" i="13"/>
  <c r="K49" i="12"/>
  <c r="K45" i="12"/>
  <c r="K41" i="12"/>
  <c r="K37" i="12"/>
  <c r="K33" i="12"/>
  <c r="K29" i="12"/>
  <c r="K25" i="12"/>
  <c r="K21" i="12"/>
  <c r="K17" i="12"/>
  <c r="K13" i="12"/>
  <c r="K53" i="12"/>
  <c r="L54" i="12"/>
  <c r="J53" i="12"/>
  <c r="L50" i="12"/>
  <c r="J49" i="12"/>
  <c r="L46" i="12"/>
  <c r="J45" i="12"/>
  <c r="L42" i="12"/>
  <c r="J41" i="12"/>
  <c r="L38" i="12"/>
  <c r="J37" i="12"/>
  <c r="L34" i="12"/>
  <c r="J33" i="12"/>
  <c r="L30" i="12"/>
  <c r="J29" i="12"/>
  <c r="L26" i="12"/>
  <c r="J25" i="12"/>
  <c r="L22" i="12"/>
  <c r="J21" i="12"/>
  <c r="L18" i="12"/>
  <c r="J17" i="12"/>
  <c r="L14" i="12"/>
  <c r="J13" i="12"/>
  <c r="H12" i="12"/>
  <c r="I12" i="12"/>
  <c r="J12" i="12"/>
  <c r="K12" i="12"/>
  <c r="K59" i="17"/>
  <c r="I58" i="17"/>
  <c r="K55" i="17"/>
  <c r="K51" i="17"/>
  <c r="H58" i="17"/>
  <c r="L56" i="17"/>
  <c r="H54" i="17"/>
  <c r="L52" i="17"/>
  <c r="H50" i="17"/>
  <c r="L48" i="17"/>
  <c r="J47" i="17"/>
  <c r="H46" i="17"/>
  <c r="L44" i="17"/>
  <c r="J43" i="17"/>
  <c r="H42" i="17"/>
  <c r="L40" i="17"/>
  <c r="J39" i="17"/>
  <c r="H38" i="17"/>
  <c r="L36" i="17"/>
  <c r="J35" i="17"/>
  <c r="H34" i="17"/>
  <c r="L32" i="17"/>
  <c r="H30" i="17"/>
  <c r="L28" i="17"/>
  <c r="H26" i="17"/>
  <c r="L24" i="17"/>
  <c r="H22" i="17"/>
  <c r="L20" i="17"/>
  <c r="H18" i="17"/>
  <c r="L16" i="17"/>
  <c r="H14" i="17"/>
  <c r="K29" i="17"/>
  <c r="K25" i="17"/>
  <c r="K21" i="17"/>
  <c r="K17" i="17"/>
  <c r="K13" i="17"/>
  <c r="K33" i="17"/>
  <c r="L58" i="17"/>
  <c r="J57" i="17"/>
  <c r="L54" i="17"/>
  <c r="J53" i="17"/>
  <c r="L50" i="17"/>
  <c r="J49" i="17"/>
  <c r="L46" i="17"/>
  <c r="J45" i="17"/>
  <c r="L42" i="17"/>
  <c r="J41" i="17"/>
  <c r="L38" i="17"/>
  <c r="J37" i="17"/>
  <c r="L34" i="17"/>
  <c r="J33" i="17"/>
  <c r="L30" i="17"/>
  <c r="J29" i="17"/>
  <c r="L26" i="17"/>
  <c r="J25" i="17"/>
  <c r="L22" i="17"/>
  <c r="J21" i="17"/>
  <c r="L18" i="17"/>
  <c r="J17" i="17"/>
  <c r="L14" i="17"/>
  <c r="J13" i="17"/>
  <c r="K58" i="17"/>
  <c r="K54" i="17"/>
  <c r="K50" i="17"/>
  <c r="K46" i="17"/>
  <c r="K42" i="17"/>
  <c r="K38" i="17"/>
  <c r="K34" i="17"/>
  <c r="I33" i="17"/>
  <c r="K30" i="17"/>
  <c r="K26" i="17"/>
  <c r="K22" i="17"/>
  <c r="K18" i="17"/>
  <c r="K14" i="17"/>
  <c r="J54" i="17"/>
  <c r="J50" i="17"/>
  <c r="J46" i="17"/>
  <c r="J42" i="17"/>
  <c r="J38" i="17"/>
  <c r="L35" i="17"/>
  <c r="J34" i="17"/>
  <c r="J30" i="17"/>
  <c r="J26" i="17"/>
  <c r="J22" i="17"/>
  <c r="J18" i="17"/>
  <c r="J14" i="17"/>
  <c r="H12" i="17"/>
  <c r="J12" i="17"/>
  <c r="J54" i="16"/>
  <c r="J46" i="16"/>
  <c r="J42" i="16"/>
  <c r="H54" i="16"/>
  <c r="H50" i="16"/>
  <c r="H46" i="16"/>
  <c r="H42" i="16"/>
  <c r="H38" i="16"/>
  <c r="H34" i="16"/>
  <c r="H30" i="16"/>
  <c r="H26" i="16"/>
  <c r="H22" i="16"/>
  <c r="H18" i="16"/>
  <c r="H14" i="16"/>
  <c r="L13" i="16"/>
  <c r="K53" i="16"/>
  <c r="K49" i="16"/>
  <c r="K45" i="16"/>
  <c r="K41" i="16"/>
  <c r="K37" i="16"/>
  <c r="K33" i="16"/>
  <c r="K29" i="16"/>
  <c r="K25" i="16"/>
  <c r="K21" i="16"/>
  <c r="K17" i="16"/>
  <c r="K13" i="16"/>
  <c r="L46" i="16"/>
  <c r="L42" i="16"/>
  <c r="L38" i="16"/>
  <c r="L34" i="16"/>
  <c r="L30" i="16"/>
  <c r="L26" i="16"/>
  <c r="L22" i="16"/>
  <c r="L18" i="16"/>
  <c r="L14" i="16"/>
  <c r="L54" i="16"/>
  <c r="L50" i="16"/>
  <c r="K54" i="16"/>
  <c r="K50" i="16"/>
  <c r="K46" i="16"/>
  <c r="K42" i="16"/>
  <c r="K38" i="16"/>
  <c r="K34" i="16"/>
  <c r="K30" i="16"/>
  <c r="K26" i="16"/>
  <c r="K22" i="16"/>
  <c r="K18" i="16"/>
  <c r="K14" i="16"/>
  <c r="J30" i="16"/>
  <c r="J26" i="16"/>
  <c r="J22" i="16"/>
  <c r="J18" i="16"/>
  <c r="J14" i="16"/>
  <c r="J50" i="16"/>
  <c r="J38" i="16"/>
  <c r="J34" i="16"/>
  <c r="H12" i="16"/>
  <c r="I12" i="16"/>
  <c r="J12" i="16"/>
  <c r="K12" i="16"/>
  <c r="K56" i="15"/>
  <c r="I55" i="15"/>
  <c r="K52" i="15"/>
  <c r="I51" i="15"/>
  <c r="K48" i="15"/>
  <c r="I47" i="15"/>
  <c r="K44" i="15"/>
  <c r="I43" i="15"/>
  <c r="K40" i="15"/>
  <c r="I39" i="15"/>
  <c r="K36" i="15"/>
  <c r="I35" i="15"/>
  <c r="K32" i="15"/>
  <c r="I31" i="15"/>
  <c r="K28" i="15"/>
  <c r="I27" i="15"/>
  <c r="K24" i="15"/>
  <c r="I23" i="15"/>
  <c r="K20" i="15"/>
  <c r="I19" i="15"/>
  <c r="K16" i="15"/>
  <c r="I15" i="15"/>
  <c r="J56" i="15"/>
  <c r="H55" i="15"/>
  <c r="J52" i="15"/>
  <c r="H51" i="15"/>
  <c r="J48" i="15"/>
  <c r="H47" i="15"/>
  <c r="J44" i="15"/>
  <c r="H43" i="15"/>
  <c r="J40" i="15"/>
  <c r="H39" i="15"/>
  <c r="J36" i="15"/>
  <c r="H35" i="15"/>
  <c r="J32" i="15"/>
  <c r="H31" i="15"/>
  <c r="J28" i="15"/>
  <c r="H27" i="15"/>
  <c r="J24" i="15"/>
  <c r="H23" i="15"/>
  <c r="J20" i="15"/>
  <c r="H19" i="15"/>
  <c r="J16" i="15"/>
  <c r="H15" i="15"/>
  <c r="I56" i="15"/>
  <c r="I52" i="15"/>
  <c r="I48" i="15"/>
  <c r="I44" i="15"/>
  <c r="I40" i="15"/>
  <c r="I36" i="15"/>
  <c r="I32" i="15"/>
  <c r="I28" i="15"/>
  <c r="I24" i="15"/>
  <c r="I20" i="15"/>
  <c r="I16" i="15"/>
  <c r="L18" i="15"/>
  <c r="J17" i="15"/>
  <c r="L14" i="15"/>
  <c r="J13" i="15"/>
  <c r="J58" i="15"/>
  <c r="L55" i="15"/>
  <c r="J54" i="15"/>
  <c r="L51" i="15"/>
  <c r="J50" i="15"/>
  <c r="L47" i="15"/>
  <c r="J46" i="15"/>
  <c r="L43" i="15"/>
  <c r="J42" i="15"/>
  <c r="L39" i="15"/>
  <c r="J38" i="15"/>
  <c r="L35" i="15"/>
  <c r="J34" i="15"/>
  <c r="L31" i="15"/>
  <c r="J30" i="15"/>
  <c r="L27" i="15"/>
  <c r="J26" i="15"/>
  <c r="L23" i="15"/>
  <c r="J22" i="15"/>
  <c r="L19" i="15"/>
  <c r="J18" i="15"/>
  <c r="L15" i="15"/>
  <c r="J14" i="15"/>
  <c r="I59" i="14"/>
  <c r="I55" i="14"/>
  <c r="I51" i="14"/>
  <c r="I47" i="14"/>
  <c r="I43" i="14"/>
  <c r="I39" i="14"/>
  <c r="I35" i="14"/>
  <c r="I31" i="14"/>
  <c r="I27" i="14"/>
  <c r="I23" i="14"/>
  <c r="I19" i="14"/>
  <c r="I15" i="14"/>
  <c r="H59" i="14"/>
  <c r="H55" i="14"/>
  <c r="H51" i="14"/>
  <c r="H47" i="14"/>
  <c r="H43" i="14"/>
  <c r="H39" i="14"/>
  <c r="H35" i="14"/>
  <c r="H31" i="14"/>
  <c r="H27" i="14"/>
  <c r="H23" i="14"/>
  <c r="H19" i="14"/>
  <c r="H15" i="14"/>
  <c r="L50" i="14"/>
  <c r="L46" i="14"/>
  <c r="L42" i="14"/>
  <c r="L38" i="14"/>
  <c r="L34" i="14"/>
  <c r="L26" i="14"/>
  <c r="L22" i="14"/>
  <c r="L18" i="14"/>
  <c r="J17" i="14"/>
  <c r="J13" i="14"/>
  <c r="K58" i="14"/>
  <c r="I57" i="14"/>
  <c r="K54" i="14"/>
  <c r="I53" i="14"/>
  <c r="K50" i="14"/>
  <c r="I49" i="14"/>
  <c r="K46" i="14"/>
  <c r="I45" i="14"/>
  <c r="K42" i="14"/>
  <c r="I41" i="14"/>
  <c r="K38" i="14"/>
  <c r="I37" i="14"/>
  <c r="K34" i="14"/>
  <c r="I33" i="14"/>
  <c r="K30" i="14"/>
  <c r="I29" i="14"/>
  <c r="K26" i="14"/>
  <c r="I25" i="14"/>
  <c r="K22" i="14"/>
  <c r="I21" i="14"/>
  <c r="K18" i="14"/>
  <c r="I17" i="14"/>
  <c r="K14" i="14"/>
  <c r="I13" i="14"/>
  <c r="L58" i="14"/>
  <c r="L54" i="14"/>
  <c r="L59" i="14"/>
  <c r="J58" i="14"/>
  <c r="L55" i="14"/>
  <c r="J54" i="14"/>
  <c r="L51" i="14"/>
  <c r="J50" i="14"/>
  <c r="L47" i="14"/>
  <c r="J46" i="14"/>
  <c r="L43" i="14"/>
  <c r="J42" i="14"/>
  <c r="L39" i="14"/>
  <c r="J38" i="14"/>
  <c r="L35" i="14"/>
  <c r="J34" i="14"/>
  <c r="L31" i="14"/>
  <c r="J30" i="14"/>
  <c r="L27" i="14"/>
  <c r="J26" i="14"/>
  <c r="L23" i="14"/>
  <c r="J22" i="14"/>
  <c r="L19" i="14"/>
  <c r="J18" i="14"/>
  <c r="L15" i="14"/>
  <c r="H12" i="14"/>
  <c r="I12" i="14"/>
  <c r="J12" i="14"/>
  <c r="J58" i="19"/>
  <c r="I50" i="19"/>
  <c r="I38" i="19"/>
  <c r="I34" i="19"/>
  <c r="H58" i="19"/>
  <c r="L56" i="19"/>
  <c r="J55" i="19"/>
  <c r="H54" i="19"/>
  <c r="L52" i="19"/>
  <c r="J51" i="19"/>
  <c r="H50" i="19"/>
  <c r="L48" i="19"/>
  <c r="J47" i="19"/>
  <c r="H46" i="19"/>
  <c r="L44" i="19"/>
  <c r="J43" i="19"/>
  <c r="H42" i="19"/>
  <c r="L40" i="19"/>
  <c r="H38" i="19"/>
  <c r="L36" i="19"/>
  <c r="H34" i="19"/>
  <c r="L32" i="19"/>
  <c r="H30" i="19"/>
  <c r="L28" i="19"/>
  <c r="H26" i="19"/>
  <c r="L24" i="19"/>
  <c r="J23" i="19"/>
  <c r="H22" i="19"/>
  <c r="L20" i="19"/>
  <c r="H18" i="19"/>
  <c r="L16" i="19"/>
  <c r="H14" i="19"/>
  <c r="K37" i="19"/>
  <c r="K25" i="19"/>
  <c r="K17" i="19"/>
  <c r="K13" i="19"/>
  <c r="K33" i="19"/>
  <c r="K29" i="19"/>
  <c r="K21" i="19"/>
  <c r="L58" i="19"/>
  <c r="J57" i="19"/>
  <c r="L54" i="19"/>
  <c r="J53" i="19"/>
  <c r="L50" i="19"/>
  <c r="J49" i="19"/>
  <c r="L46" i="19"/>
  <c r="J45" i="19"/>
  <c r="L42" i="19"/>
  <c r="J41" i="19"/>
  <c r="L38" i="19"/>
  <c r="J37" i="19"/>
  <c r="L34" i="19"/>
  <c r="J33" i="19"/>
  <c r="L30" i="19"/>
  <c r="J29" i="19"/>
  <c r="L26" i="19"/>
  <c r="J25" i="19"/>
  <c r="L22" i="19"/>
  <c r="J21" i="19"/>
  <c r="L18" i="19"/>
  <c r="J17" i="19"/>
  <c r="L14" i="19"/>
  <c r="J13" i="19"/>
  <c r="K58" i="19"/>
  <c r="K54" i="19"/>
  <c r="K50" i="19"/>
  <c r="K46" i="19"/>
  <c r="K42" i="19"/>
  <c r="K38" i="19"/>
  <c r="K34" i="19"/>
  <c r="K30" i="19"/>
  <c r="K26" i="19"/>
  <c r="K22" i="19"/>
  <c r="K18" i="19"/>
  <c r="K14" i="19"/>
  <c r="J54" i="19"/>
  <c r="J46" i="19"/>
  <c r="J42" i="19"/>
  <c r="J30" i="19"/>
  <c r="J26" i="19"/>
  <c r="J22" i="19"/>
  <c r="J18" i="19"/>
  <c r="J14" i="19"/>
  <c r="I12" i="19"/>
  <c r="J12" i="19"/>
  <c r="J54" i="18"/>
  <c r="L51" i="18"/>
  <c r="J42" i="18"/>
  <c r="L39" i="18"/>
  <c r="J34" i="18"/>
  <c r="J18" i="18"/>
  <c r="I26" i="18"/>
  <c r="I18" i="18"/>
  <c r="J59" i="18"/>
  <c r="H58" i="18"/>
  <c r="J55" i="18"/>
  <c r="H54" i="18"/>
  <c r="J51" i="18"/>
  <c r="H50" i="18"/>
  <c r="J47" i="18"/>
  <c r="H46" i="18"/>
  <c r="J43" i="18"/>
  <c r="H42" i="18"/>
  <c r="J39" i="18"/>
  <c r="H38" i="18"/>
  <c r="J35" i="18"/>
  <c r="H34" i="18"/>
  <c r="J31" i="18"/>
  <c r="H30" i="18"/>
  <c r="J27" i="18"/>
  <c r="H26" i="18"/>
  <c r="J23" i="18"/>
  <c r="H22" i="18"/>
  <c r="H18" i="18"/>
  <c r="H14" i="18"/>
  <c r="L13" i="18"/>
  <c r="K21" i="18"/>
  <c r="K17" i="18"/>
  <c r="K13" i="18"/>
  <c r="L46" i="18"/>
  <c r="L42" i="18"/>
  <c r="L38" i="18"/>
  <c r="L34" i="18"/>
  <c r="L30" i="18"/>
  <c r="L26" i="18"/>
  <c r="L22" i="18"/>
  <c r="L18" i="18"/>
  <c r="L14" i="18"/>
  <c r="L58" i="18"/>
  <c r="K58" i="18"/>
  <c r="K54" i="18"/>
  <c r="K50" i="18"/>
  <c r="K46" i="18"/>
  <c r="K42" i="18"/>
  <c r="K38" i="18"/>
  <c r="K34" i="18"/>
  <c r="K30" i="18"/>
  <c r="K26" i="18"/>
  <c r="K22" i="18"/>
  <c r="K14" i="18"/>
  <c r="L54" i="18"/>
  <c r="L59" i="18"/>
  <c r="J50" i="18"/>
  <c r="L47" i="18"/>
  <c r="L43" i="18"/>
  <c r="J30" i="18"/>
  <c r="J22" i="18"/>
  <c r="J14" i="18"/>
  <c r="L50" i="18"/>
  <c r="J58" i="18"/>
  <c r="L55" i="18"/>
  <c r="J46" i="18"/>
  <c r="J38" i="18"/>
  <c r="L12" i="18"/>
  <c r="K12" i="18"/>
  <c r="H12" i="18"/>
  <c r="I12" i="18"/>
</calcChain>
</file>

<file path=xl/sharedStrings.xml><?xml version="1.0" encoding="utf-8"?>
<sst xmlns="http://schemas.openxmlformats.org/spreadsheetml/2006/main" count="1240" uniqueCount="850">
  <si>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๒</t>
  </si>
  <si>
    <t>ประเมิน วันที่............... เดือน................................................. พ.ศ. ..........................</t>
  </si>
  <si>
    <r>
      <t xml:space="preserve">คำชี้แจง ในช่องรายการประเมินให้บันทึกคะแนนที่ได้ ในช่องผลการประเมินให้ทำเครื่องหมาย </t>
    </r>
    <r>
      <rPr>
        <b/>
        <sz val="16"/>
        <color theme="1"/>
        <rFont val="Wingdings 2"/>
        <family val="1"/>
        <charset val="2"/>
      </rPr>
      <t>P</t>
    </r>
  </si>
  <si>
    <t>เลขที่</t>
  </si>
  <si>
    <t>ชื่อ-สกุล</t>
  </si>
  <si>
    <t>รายการประเมิน</t>
  </si>
  <si>
    <t xml:space="preserve"> รวม (๓๐ คะแนน)</t>
  </si>
  <si>
    <t>ผลการประเมิน</t>
  </si>
  <si>
    <t>สรุป</t>
  </si>
  <si>
    <t>คุณภาพผลงาน(๑๒)</t>
  </si>
  <si>
    <t>มีจิตสำนึกและความรับผิดชอบ(๙)</t>
  </si>
  <si>
    <t>การนำเสนอ(๙)</t>
  </si>
  <si>
    <t>ไม่ผ่านเกณฑ์ (๐-๙)</t>
  </si>
  <si>
    <t>ผ่าน</t>
  </si>
  <si>
    <t>พอใช้ (๑๐-๑๖)</t>
  </si>
  <si>
    <t>ดี (๑๗-๒๓)</t>
  </si>
  <si>
    <t>ดีมาก (๒๔-๓๐)</t>
  </si>
  <si>
    <t>* เกณฑ์การตัดสิน ๑๗ คะแนนขึ้นไปถือว่าผ่าน</t>
  </si>
  <si>
    <t>รวมจำนวนคน</t>
  </si>
  <si>
    <t>ร้อยละ</t>
  </si>
  <si>
    <t>(ลงชื่อ)..................................................................ผู้ประเมิน</t>
  </si>
  <si>
    <t>(...........................................................)</t>
  </si>
  <si>
    <t>ตาแหน่ง..............................................</t>
  </si>
  <si>
    <t>เด็กชายณัฐพล</t>
  </si>
  <si>
    <t>เด็กหญิงกัญญาณัฐ</t>
  </si>
  <si>
    <t>กัตพงษ์</t>
  </si>
  <si>
    <t>เด็กชายณัฐวุฒิ</t>
  </si>
  <si>
    <t>ซื่อสัตย์</t>
  </si>
  <si>
    <t>เด็กหญิงณัฐณิชา</t>
  </si>
  <si>
    <t>เด็กชายพัชรพล</t>
  </si>
  <si>
    <t>เด็กหญิงสุทธิดา</t>
  </si>
  <si>
    <t>เด็กหญิงศิริวรรณ</t>
  </si>
  <si>
    <t>เด็กหญิงสุชาดา</t>
  </si>
  <si>
    <t>เด็กหญิงปนัดดา</t>
  </si>
  <si>
    <t>เด็กชายธวัชชัย</t>
  </si>
  <si>
    <t>แพนลา</t>
  </si>
  <si>
    <t>เด็กชายทรงพล</t>
  </si>
  <si>
    <t>พรหมมา</t>
  </si>
  <si>
    <t>เด็กชายจักรภัทร</t>
  </si>
  <si>
    <t>เด็กชายนันทพงศ์</t>
  </si>
  <si>
    <t>จิตภักดี</t>
  </si>
  <si>
    <t>เด็กหญิงกัญญาพัชร</t>
  </si>
  <si>
    <t>ท่าหิน</t>
  </si>
  <si>
    <t>เด็กชายภานุวัฒน์</t>
  </si>
  <si>
    <t>เด็กชายสุรศักดิ์</t>
  </si>
  <si>
    <t>เด็กชายธีรภัทร์</t>
  </si>
  <si>
    <t>มณีโชติ</t>
  </si>
  <si>
    <t>เด็กหญิงชุติกาญจน์</t>
  </si>
  <si>
    <t>ศรีงาม</t>
  </si>
  <si>
    <t>บุญธรรม</t>
  </si>
  <si>
    <t>เด็กหญิงวนิดา</t>
  </si>
  <si>
    <t>คนสันทัด</t>
  </si>
  <si>
    <t>เด็กหญิงอรอนงค์</t>
  </si>
  <si>
    <t>เด็กหญิงจุฑามาศ</t>
  </si>
  <si>
    <t>เด็กชายภูมินทร์</t>
  </si>
  <si>
    <t>เด็กชายบุรินทร์</t>
  </si>
  <si>
    <t>ทองอ่อน</t>
  </si>
  <si>
    <t>เด็กหญิงกนกพร</t>
  </si>
  <si>
    <t>เด็กหญิงณัฐธิดา</t>
  </si>
  <si>
    <t>เฟื่องสำรวจ</t>
  </si>
  <si>
    <t>เด็กหญิงชาลิสา</t>
  </si>
  <si>
    <t>เด็กหญิงณัฏฐธิดา</t>
  </si>
  <si>
    <t>ไผ่สุข</t>
  </si>
  <si>
    <t>เด็กหญิงพรพิมล</t>
  </si>
  <si>
    <t>เด็กหญิงกันตพิชญ์</t>
  </si>
  <si>
    <t>พุ่มพวง</t>
  </si>
  <si>
    <t>เด็กชายธนภูมิ</t>
  </si>
  <si>
    <t>เด็กชายอภิรักษ์</t>
  </si>
  <si>
    <t>เด็กชายชัยภัทร</t>
  </si>
  <si>
    <t>อารี</t>
  </si>
  <si>
    <t>เด็กชายศิวกร</t>
  </si>
  <si>
    <t>เด็กหญิงเจนจิรา</t>
  </si>
  <si>
    <t>เครือจันทร์</t>
  </si>
  <si>
    <t>นวลปลอด</t>
  </si>
  <si>
    <t>เด็กชายธนากร</t>
  </si>
  <si>
    <t>เด็กชายศตวรรษ</t>
  </si>
  <si>
    <t>จันทรา</t>
  </si>
  <si>
    <t>เด็กหญิงภัทรนันท์</t>
  </si>
  <si>
    <t>เด็กชายจิรวัฒน์</t>
  </si>
  <si>
    <t>เด็กชายณัฐพงศ์</t>
  </si>
  <si>
    <t>เด็กหญิงกมลวรรณ</t>
  </si>
  <si>
    <t>เด็กหญิงณัฐธยาน์</t>
  </si>
  <si>
    <t>เด็กหญิงดวงกมล</t>
  </si>
  <si>
    <t>ชัยศรี</t>
  </si>
  <si>
    <t>ศรีผ่อง</t>
  </si>
  <si>
    <t>เด็กหญิงธนัญญา</t>
  </si>
  <si>
    <t>น้อยศรี</t>
  </si>
  <si>
    <t>เด็กชายคณพศ</t>
  </si>
  <si>
    <t>เด็กชายทศพล</t>
  </si>
  <si>
    <t>เด็กชายธนพัฒน์</t>
  </si>
  <si>
    <t>เด็กชายอภิวัฒน์</t>
  </si>
  <si>
    <t>เด็กหญิงกฤติยา</t>
  </si>
  <si>
    <t>คุ้มศักดิ์</t>
  </si>
  <si>
    <t>โพธิ์ศรี</t>
  </si>
  <si>
    <t>ตะเภาพงษ์</t>
  </si>
  <si>
    <t>สมสกุล</t>
  </si>
  <si>
    <t>จันทร</t>
  </si>
  <si>
    <t>เชาวนะ</t>
  </si>
  <si>
    <t>เด็กหญิงเปมิกา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</si>
  <si>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๓</t>
  </si>
  <si>
    <t>เด็กชายปภาวิชญ์</t>
  </si>
  <si>
    <t>แก้วกล่ำ</t>
  </si>
  <si>
    <t>เด็กชายวิชชากร</t>
  </si>
  <si>
    <t>ฉิมพยัคฆ์</t>
  </si>
  <si>
    <t>วงสุวรรณ์</t>
  </si>
  <si>
    <t>เด็กชายสันติชัย</t>
  </si>
  <si>
    <t>บาดขุนทด</t>
  </si>
  <si>
    <t>เด็กชายสุกฤษฏิ์พงษ์</t>
  </si>
  <si>
    <t>ภาวศิลป์</t>
  </si>
  <si>
    <t>เด็กชายณัฐภัทร</t>
  </si>
  <si>
    <t>ทรัพย์สอน</t>
  </si>
  <si>
    <t>เด็กชายวัชรพล</t>
  </si>
  <si>
    <t>นาลาด</t>
  </si>
  <si>
    <t>เด็กชายธนวัฒน์</t>
  </si>
  <si>
    <t>บูรมิ</t>
  </si>
  <si>
    <t>เด็กชายกันตพิชญ์</t>
  </si>
  <si>
    <t>ภักดิ์พิบูลย์</t>
  </si>
  <si>
    <t>เด็กหญิงกมลชนก</t>
  </si>
  <si>
    <t>แสงเดียว</t>
  </si>
  <si>
    <t>เด็กหญิงจิราพัชร</t>
  </si>
  <si>
    <t>เกิดสุข</t>
  </si>
  <si>
    <t>สกัดกลาง</t>
  </si>
  <si>
    <t>พราวศรี</t>
  </si>
  <si>
    <t>เด็กหญิงทักษิณา</t>
  </si>
  <si>
    <t>เด็กหญิงบัณฐิตา</t>
  </si>
  <si>
    <t>เกิดภาคี</t>
  </si>
  <si>
    <t>เด็กหญิงปรีดาภรณ์</t>
  </si>
  <si>
    <t>ทีโส</t>
  </si>
  <si>
    <t>เด็กหญิงปรียาภรณ์</t>
  </si>
  <si>
    <t>มานะสุข</t>
  </si>
  <si>
    <t>เด็กหญิงพรนภา</t>
  </si>
  <si>
    <t>แจ้งกระจ่าง</t>
  </si>
  <si>
    <t>เด็กหญิงพิมพลอย</t>
  </si>
  <si>
    <t>พิกุลทอง</t>
  </si>
  <si>
    <t>เด็กหญิงพิยดา</t>
  </si>
  <si>
    <t>เด็กหญิงเพ็ญนภา</t>
  </si>
  <si>
    <t>ศรีโสภา</t>
  </si>
  <si>
    <t>เด็กหญิงรพีพรรณ</t>
  </si>
  <si>
    <t>ศรีทรสุทธิ์</t>
  </si>
  <si>
    <t>เด็กหญิงศิรินภา</t>
  </si>
  <si>
    <t>วิลาศสุระสังวาลย์</t>
  </si>
  <si>
    <t>เด็กหญิงอมรทิพย์</t>
  </si>
  <si>
    <t>พรมนนท์</t>
  </si>
  <si>
    <t>เด็กหญิงอริสรา</t>
  </si>
  <si>
    <t>วิเศษ</t>
  </si>
  <si>
    <t>เด็กหญิงกฤษณา</t>
  </si>
  <si>
    <t>ศรีทะประกอบ</t>
  </si>
  <si>
    <t>เด็กหญิงกัญญารัตน์</t>
  </si>
  <si>
    <t>โสมทอง</t>
  </si>
  <si>
    <t>เด็กหญิงชนิภา</t>
  </si>
  <si>
    <t>เจริญผล</t>
  </si>
  <si>
    <t>ปานทอง</t>
  </si>
  <si>
    <t>เด็กหญิงธนิษฐา</t>
  </si>
  <si>
    <t>หล่มสัก</t>
  </si>
  <si>
    <t>เด็กหญิงพิมพ์นภาภรณ์</t>
  </si>
  <si>
    <t>สิงห์ทอง</t>
  </si>
  <si>
    <t>เด็กหญิงภัทราภรณ์</t>
  </si>
  <si>
    <t>งามศรี</t>
  </si>
  <si>
    <t>เด็กหญิงสุฑามาส</t>
  </si>
  <si>
    <t>กำเหนิดสาม</t>
  </si>
  <si>
    <t>เด็กหญิงสุพิชญา</t>
  </si>
  <si>
    <t>สังข์ทอง</t>
  </si>
  <si>
    <t>เด็กหญิงเก้าภรณี</t>
  </si>
  <si>
    <t>สิทธิปลื้ม</t>
  </si>
  <si>
    <t>เด็กหญิงพิมพ์วลัญช์</t>
  </si>
  <si>
    <t>สำรวจ</t>
  </si>
  <si>
    <t>เด็กหญิงสุมาลี</t>
  </si>
  <si>
    <t>สิลสร้อย</t>
  </si>
  <si>
    <t>เด็กหญิงสุวรรณษา</t>
  </si>
  <si>
    <t>พรมวงษ์</t>
  </si>
  <si>
    <t>เด็กหญิงอาทิตยา</t>
  </si>
  <si>
    <t>สกุลนคร</t>
  </si>
  <si>
    <t>เด็กหญิงชมพูนุท</t>
  </si>
  <si>
    <t>รื่นกลิ่น</t>
  </si>
  <si>
    <t>เด็กหญิงตติยา</t>
  </si>
  <si>
    <t>สิทธิพล</t>
  </si>
  <si>
    <t>เด็กหญิงจรรยพร</t>
  </si>
  <si>
    <t>รอดประเสริฐ</t>
  </si>
  <si>
    <t>เด็กหญิงจิราภรณ์</t>
  </si>
  <si>
    <t>พูลสวัสดิ์</t>
  </si>
  <si>
    <t xml:space="preserve">เด็กหญิงจันทร์จิรา  </t>
  </si>
  <si>
    <t>สาระรัตน์</t>
  </si>
  <si>
    <t>เด็กหญิงพรรณวษา</t>
  </si>
  <si>
    <t>เธียรธำรง</t>
  </si>
  <si>
    <t>เด็กหญิงชญานิศ</t>
  </si>
  <si>
    <t>อุดตะคุท</t>
  </si>
  <si>
    <t>เด็กหญิงพิชชาพร</t>
  </si>
  <si>
    <t>ฉิมพัฒน์</t>
  </si>
  <si>
    <t>เด็กหญิงศิลป์ศุภา</t>
  </si>
  <si>
    <t>โชติเพียร</t>
  </si>
  <si>
    <t>เด็กชายกิตติชัย</t>
  </si>
  <si>
    <t>ช่อดอกรัก</t>
  </si>
  <si>
    <t>เด็กชายกฤษณพัฒน์</t>
  </si>
  <si>
    <t>ขันโท</t>
  </si>
  <si>
    <t>ทับศรี</t>
  </si>
  <si>
    <t>เด็กชายภพธรรม</t>
  </si>
  <si>
    <t>พันธุ์เจริญ</t>
  </si>
  <si>
    <t>เด็กชายวีรภัทร</t>
  </si>
  <si>
    <t>ช่างประดิษฐ</t>
  </si>
  <si>
    <t>เด็กชายศุภกฤษฏิ</t>
  </si>
  <si>
    <t>สายสิณะวัฒน์</t>
  </si>
  <si>
    <t>เด็กชายกนกพล</t>
  </si>
  <si>
    <t>ภูมิชิน</t>
  </si>
  <si>
    <t>แก้วดี</t>
  </si>
  <si>
    <t>เสมอเหมือน</t>
  </si>
  <si>
    <t>เด็กชายนพรัตน์</t>
  </si>
  <si>
    <t>หอมดี</t>
  </si>
  <si>
    <t>เด็กชายพงศธร</t>
  </si>
  <si>
    <t>กัลยานุกุล</t>
  </si>
  <si>
    <t>เพ็ชร์รื่น</t>
  </si>
  <si>
    <t>อินทชื่น</t>
  </si>
  <si>
    <t>เด็กชายปรัชญา</t>
  </si>
  <si>
    <t>ทองสิทธิ์</t>
  </si>
  <si>
    <t xml:space="preserve">เด็กชายณรงค์ชัย </t>
  </si>
  <si>
    <t>จันตุ่ย</t>
  </si>
  <si>
    <t>เด็กชายธนธฤต</t>
  </si>
  <si>
    <t>สาสุข</t>
  </si>
  <si>
    <t>เด็กชายภูวิชญ์</t>
  </si>
  <si>
    <t>ขยันกิจ</t>
  </si>
  <si>
    <t>เด็กชายศราวิน</t>
  </si>
  <si>
    <t>ไชยจุมพล</t>
  </si>
  <si>
    <t>เด็กชายทวีชัย</t>
  </si>
  <si>
    <t>ทรงจิตร์</t>
  </si>
  <si>
    <t>เด็กหญิงจันทมนต์</t>
  </si>
  <si>
    <t>ปาเดช</t>
  </si>
  <si>
    <t>เด็กหญิงจีรวรรณ</t>
  </si>
  <si>
    <t>สุนทรไชย</t>
  </si>
  <si>
    <t>เด็กหญิงชลาลัย</t>
  </si>
  <si>
    <t>แหลมกล้า</t>
  </si>
  <si>
    <t>เด็กหญิงทิพปภา</t>
  </si>
  <si>
    <t>พวงเงิน</t>
  </si>
  <si>
    <t>เด็กหญิงพัชรา</t>
  </si>
  <si>
    <t>นวนหุ่น</t>
  </si>
  <si>
    <t>เด็กหญิงหัทยา</t>
  </si>
  <si>
    <t>ก้อนทรัพย์</t>
  </si>
  <si>
    <t>เด็กหญิงอารีรัตน์</t>
  </si>
  <si>
    <t>งามวาจา</t>
  </si>
  <si>
    <t>เด็กหญิงกรรณิกา</t>
  </si>
  <si>
    <t>โกสาวัง</t>
  </si>
  <si>
    <t>เด็กหญิงญาณิศา</t>
  </si>
  <si>
    <t>เทียบทอง</t>
  </si>
  <si>
    <t>เด็กหญิงณัฐกฤตา</t>
  </si>
  <si>
    <t>กันเหตุ</t>
  </si>
  <si>
    <t>เด็กหญิงธนนันท์</t>
  </si>
  <si>
    <t>ทาเจริญ</t>
  </si>
  <si>
    <t>เด็กหญิงบงกชกร</t>
  </si>
  <si>
    <t>พรประสิทธิ์</t>
  </si>
  <si>
    <t>เด็กหญิงปิยธิดา</t>
  </si>
  <si>
    <t>ฝายจะโปะ</t>
  </si>
  <si>
    <t>รุ่งศิริ</t>
  </si>
  <si>
    <t>เด็กหญิงภาณุมาส</t>
  </si>
  <si>
    <t>เพลินบุญ</t>
  </si>
  <si>
    <t>เด็กหญิงกุลยา</t>
  </si>
  <si>
    <t>เกิดมงคล</t>
  </si>
  <si>
    <t>เด็กหญิงญาณิน</t>
  </si>
  <si>
    <t>อินปั๋น</t>
  </si>
  <si>
    <t>เด็กหญิงรัตนาวดี</t>
  </si>
  <si>
    <t>เมตตา</t>
  </si>
  <si>
    <t>เด็กหญิงวิไลวรรณ</t>
  </si>
  <si>
    <t>ไผ่จันทร์</t>
  </si>
  <si>
    <t>เด็กหญิงนริศรา</t>
  </si>
  <si>
    <t>งามรูป</t>
  </si>
  <si>
    <t>เด็กหญิงนัยนา</t>
  </si>
  <si>
    <t>ศราวุธ</t>
  </si>
  <si>
    <t>เด็กหญิงสิริยาภรณ์</t>
  </si>
  <si>
    <t>สมหมาย</t>
  </si>
  <si>
    <t>เด็กหญิงสุภารัตน์</t>
  </si>
  <si>
    <t>ดีไทร</t>
  </si>
  <si>
    <t>เด็กหญิงคริษฐา</t>
  </si>
  <si>
    <t>อัครพัฒน์</t>
  </si>
  <si>
    <t>ปราบพาล</t>
  </si>
  <si>
    <t>เด็กหญิงชลดา</t>
  </si>
  <si>
    <t>ด้วงพิมพ์</t>
  </si>
  <si>
    <t>เด็กหญิงอภิชญา</t>
  </si>
  <si>
    <t>สายทอง</t>
  </si>
  <si>
    <t>เด็กหญิงธนาภา</t>
  </si>
  <si>
    <t>จิราภรณ์</t>
  </si>
  <si>
    <t>เด็กชายธรรมนูญ</t>
  </si>
  <si>
    <t>ดาเลิศ</t>
  </si>
  <si>
    <t>เด็กชายภูสิทธิ์</t>
  </si>
  <si>
    <t>มโนฤทธิ์</t>
  </si>
  <si>
    <t>เด็กชายเทพฤทธิ์</t>
  </si>
  <si>
    <t>มุ่งสิน</t>
  </si>
  <si>
    <t>เด็กชายเดชาธร</t>
  </si>
  <si>
    <t>รักษาชล</t>
  </si>
  <si>
    <t>เด็กชายปัญญา</t>
  </si>
  <si>
    <t>สุวรรณโณ</t>
  </si>
  <si>
    <t>เด็กชายธนาธร</t>
  </si>
  <si>
    <t>คำแดง</t>
  </si>
  <si>
    <t>เด็กชายไผ่</t>
  </si>
  <si>
    <t>จางวาง</t>
  </si>
  <si>
    <t>เด็กชายพลพจน์</t>
  </si>
  <si>
    <t>ปราณี</t>
  </si>
  <si>
    <t>เด็กชายกฤตภาส</t>
  </si>
  <si>
    <t>จันทร์อ่อน</t>
  </si>
  <si>
    <t>เด็กชายธีรพงศ์</t>
  </si>
  <si>
    <t>จันทร์วิเศษ</t>
  </si>
  <si>
    <t>เด็กชายภาณุวิชญ์</t>
  </si>
  <si>
    <t>พูลเจริญ</t>
  </si>
  <si>
    <t>เด็กชายณัฐพนธ์</t>
  </si>
  <si>
    <t>พึ่งเกษม</t>
  </si>
  <si>
    <t>เด็กชายอิศวะ</t>
  </si>
  <si>
    <t>นวลสุวรรณ์</t>
  </si>
  <si>
    <t>เด็กหญิงปริฉัตร</t>
  </si>
  <si>
    <t>ศรีสะอาด</t>
  </si>
  <si>
    <t>เด็กหญิงอนันตยา</t>
  </si>
  <si>
    <t>ประจิตร</t>
  </si>
  <si>
    <t>เด็กหญิงขวัญชนก</t>
  </si>
  <si>
    <t>ผลเจริญ</t>
  </si>
  <si>
    <t>เด็กหญิงขวัญทิวา</t>
  </si>
  <si>
    <t>สว่างอารมณ์</t>
  </si>
  <si>
    <t>เด็กหญิงฐานิดา</t>
  </si>
  <si>
    <t>สุขศิริ</t>
  </si>
  <si>
    <t>งามแสง</t>
  </si>
  <si>
    <t>เด็กหญิงพรทิพย์</t>
  </si>
  <si>
    <t>กลิ่นไกล</t>
  </si>
  <si>
    <t>เด็กหญิงพรรณพัชร</t>
  </si>
  <si>
    <t>เคนชาพู</t>
  </si>
  <si>
    <t>แก้วผาสุข</t>
  </si>
  <si>
    <t>เด็กหญิงกาญจนา</t>
  </si>
  <si>
    <t>ทองเสม</t>
  </si>
  <si>
    <t>เด็กหญิงณัฏฐณิชา</t>
  </si>
  <si>
    <t>คงชื่น</t>
  </si>
  <si>
    <t>สืบศรี</t>
  </si>
  <si>
    <t>เด็กหญิงวรลักษณ์</t>
  </si>
  <si>
    <t>บัวงาม</t>
  </si>
  <si>
    <t>ป้องกัน</t>
  </si>
  <si>
    <t>เด็กหญิงชิชนก</t>
  </si>
  <si>
    <t>บุญมี</t>
  </si>
  <si>
    <t>เด็กหญิงชุติกาน</t>
  </si>
  <si>
    <t>พุทธโชติ</t>
  </si>
  <si>
    <t>เด็กหญิงฐิดารัตน์</t>
  </si>
  <si>
    <t>ช่อแซม</t>
  </si>
  <si>
    <t>อัตรา</t>
  </si>
  <si>
    <t>เด็กหญิงปิยะพร</t>
  </si>
  <si>
    <t>ทันสมัย</t>
  </si>
  <si>
    <t>ทรัพย์มั่น</t>
  </si>
  <si>
    <t>เด็กหญิงพัชริตา</t>
  </si>
  <si>
    <t>ฉิมมา</t>
  </si>
  <si>
    <t>เด็กหญิงกุลพัชร</t>
  </si>
  <si>
    <t>กองทวีผล</t>
  </si>
  <si>
    <t>วงษ์แก้ว</t>
  </si>
  <si>
    <t>ปัจจุสมัย</t>
  </si>
  <si>
    <t>เด็กหญิงเขมจิรา</t>
  </si>
  <si>
    <t>แป้นสุกใส</t>
  </si>
  <si>
    <t>เด็กหญิงธาวินี</t>
  </si>
  <si>
    <t>จ้อยกุล</t>
  </si>
  <si>
    <t>เด็กหญิงนันทกานต์</t>
  </si>
  <si>
    <t>เขบัว</t>
  </si>
  <si>
    <t>เด็กหญิงสิริภัทร</t>
  </si>
  <si>
    <t>วงษา</t>
  </si>
  <si>
    <t>เด็กหญิงสิริรัตน์</t>
  </si>
  <si>
    <t>เราเจริญ</t>
  </si>
  <si>
    <t>เด็กหญิงอารียา</t>
  </si>
  <si>
    <t>เต็มผักแว่น</t>
  </si>
  <si>
    <t>เด็กหญิงภาคิณี</t>
  </si>
  <si>
    <t>วันทอง</t>
  </si>
  <si>
    <t>เด็กหญิงวิภวานี</t>
  </si>
  <si>
    <t>หมั่นมา</t>
  </si>
  <si>
    <t>เด็กหญิงกีรติกา</t>
  </si>
  <si>
    <t>หาญประโคน</t>
  </si>
  <si>
    <t>เด็กชายทองแท้</t>
  </si>
  <si>
    <t>ประโพทานัง</t>
  </si>
  <si>
    <t>เด็กชายรัชชานนท์</t>
  </si>
  <si>
    <t>มณีนัย</t>
  </si>
  <si>
    <t>เด็กชายชชชชัช</t>
  </si>
  <si>
    <t>บ้านหมู่</t>
  </si>
  <si>
    <t>คงเขียว</t>
  </si>
  <si>
    <t>เด็กชายธีร์จุฑา</t>
  </si>
  <si>
    <t>สีดารักษ์</t>
  </si>
  <si>
    <t>แก้วแทน</t>
  </si>
  <si>
    <t>เด็กชายภูมิธัส</t>
  </si>
  <si>
    <t>พุกชุม</t>
  </si>
  <si>
    <t>เด็กชายภูริ</t>
  </si>
  <si>
    <t>ลุยล์เลียร์</t>
  </si>
  <si>
    <t>เด็กชายกฤษฎา</t>
  </si>
  <si>
    <t>วรรณเจริญ</t>
  </si>
  <si>
    <t>เด็กชายตรีชาติ</t>
  </si>
  <si>
    <t>สุวาส</t>
  </si>
  <si>
    <t>เด็กชายปัณณวัฒน์</t>
  </si>
  <si>
    <t>คำเงิน</t>
  </si>
  <si>
    <t>เด็กชายพิชิตโชค</t>
  </si>
  <si>
    <t>ศิริปิ่น</t>
  </si>
  <si>
    <t>ทองลา</t>
  </si>
  <si>
    <t>เด็กชายกมลภพ</t>
  </si>
  <si>
    <t>เด็กชายถาวร</t>
  </si>
  <si>
    <t>จิตต์สนธิ์</t>
  </si>
  <si>
    <t>เด็กชายธนาดุล</t>
  </si>
  <si>
    <t>แสนสุภา</t>
  </si>
  <si>
    <t>เด็กชายพลพรรค</t>
  </si>
  <si>
    <t>สืบราช</t>
  </si>
  <si>
    <t>ศักดิ์พรรณฑูรย์</t>
  </si>
  <si>
    <t>เด็กหญิงนิษิตา</t>
  </si>
  <si>
    <t>ศรีศุภวุฒิ</t>
  </si>
  <si>
    <t>พงศ์วรินทร์</t>
  </si>
  <si>
    <t>เด็กหญิงบัณฑิตา</t>
  </si>
  <si>
    <t>ศรีสุธรรม</t>
  </si>
  <si>
    <t>เด็กหญิงอทิตยา</t>
  </si>
  <si>
    <t>จ่างอยู่</t>
  </si>
  <si>
    <t>เด็กหญิงจันทวรรณ</t>
  </si>
  <si>
    <t>จำนงค์จิตร</t>
  </si>
  <si>
    <t>เด็กหญิงณพวรรณ</t>
  </si>
  <si>
    <t>ภักดี</t>
  </si>
  <si>
    <t>พรมบุตร</t>
  </si>
  <si>
    <t>สมบัติ</t>
  </si>
  <si>
    <t>เด็กหญิงมนฤดี</t>
  </si>
  <si>
    <t>มณฑา</t>
  </si>
  <si>
    <t>เด็กหญิงวรวลัญช์</t>
  </si>
  <si>
    <t>โพธิ์งาม</t>
  </si>
  <si>
    <t>เด็กหญิงวัชลาวลี</t>
  </si>
  <si>
    <t>อนุทรพันธ์</t>
  </si>
  <si>
    <t>เด็กหญิงจารุวรรณ</t>
  </si>
  <si>
    <t>เด็กหญิงธนันดา</t>
  </si>
  <si>
    <t>เชื้อจีน</t>
  </si>
  <si>
    <t>เด็กหญิงปรายดาว</t>
  </si>
  <si>
    <t>เกียรติกูล</t>
  </si>
  <si>
    <t>ก๊กประเสริฐ</t>
  </si>
  <si>
    <t>เด็กหญิงพรนภัส</t>
  </si>
  <si>
    <t>แตงเพ็ชร</t>
  </si>
  <si>
    <t>เด็กหญิงรวิวรรณ</t>
  </si>
  <si>
    <t>เลปนะวัฒน์</t>
  </si>
  <si>
    <t>เด็กหญิงฐิติมา</t>
  </si>
  <si>
    <t>เอื้อสว่างธรรม</t>
  </si>
  <si>
    <t>เด็กหญิงสุปรียา</t>
  </si>
  <si>
    <t>ดัดผ่อง</t>
  </si>
  <si>
    <t>เด็กหญิงอโณทัย</t>
  </si>
  <si>
    <t>พรมศร</t>
  </si>
  <si>
    <t>เด็กหญิงธัติสุดา</t>
  </si>
  <si>
    <t>จิตน้อม</t>
  </si>
  <si>
    <t>เด็กหญิงปพิชนิน</t>
  </si>
  <si>
    <t>จิณะแสน</t>
  </si>
  <si>
    <t>เด็กหญิงพิจิตรตรา</t>
  </si>
  <si>
    <t>จินดาวงศ์</t>
  </si>
  <si>
    <t>เด็กหญิงแพรทิพย์</t>
  </si>
  <si>
    <t>ศรีคะชา</t>
  </si>
  <si>
    <t>เด็กหญิงณัฐธยาณ์</t>
  </si>
  <si>
    <t>เชิงเขา</t>
  </si>
  <si>
    <t>เด็กหญิงเบญจวรรณ</t>
  </si>
  <si>
    <t>เนื่องแก้ว</t>
  </si>
  <si>
    <t>เด็กชายสุวัฒน์ชัย</t>
  </si>
  <si>
    <t>เด็กชายธีรภัทร</t>
  </si>
  <si>
    <t>ธีรชัย</t>
  </si>
  <si>
    <t>เด็กชายพงศ์พิสุทธิ์</t>
  </si>
  <si>
    <t>เด็กชายครรชิต</t>
  </si>
  <si>
    <t>เด็กชายจตุพล</t>
  </si>
  <si>
    <t>ผ่องภักดิ์</t>
  </si>
  <si>
    <t>เด็กชายนฤเบศวร์</t>
  </si>
  <si>
    <t>สุภณิกรณ์</t>
  </si>
  <si>
    <t>เด็กชายภาคิน</t>
  </si>
  <si>
    <t>โยธารักษ์</t>
  </si>
  <si>
    <t>เด็กชายศุภชัย</t>
  </si>
  <si>
    <t>ใยดี</t>
  </si>
  <si>
    <t>เด็กชายขจรธรรม</t>
  </si>
  <si>
    <t>หมายดี</t>
  </si>
  <si>
    <t>หอมสุวรรณ</t>
  </si>
  <si>
    <t>เด็กชายพีรณัฐ</t>
  </si>
  <si>
    <t>มหาละออง</t>
  </si>
  <si>
    <t>ศรีทอง</t>
  </si>
  <si>
    <t>สุจริตระหะ</t>
  </si>
  <si>
    <t>เด็กชายธีระชาติ</t>
  </si>
  <si>
    <t>แก้วประพันธ์</t>
  </si>
  <si>
    <t>เด็กชายปุญณรัชน์</t>
  </si>
  <si>
    <t>กลั่นอักโข</t>
  </si>
  <si>
    <t>เนาว์เพชร</t>
  </si>
  <si>
    <t>เด็กชายรัชพล</t>
  </si>
  <si>
    <t>สุตะพันธ์</t>
  </si>
  <si>
    <t>เด็กชายวรเมธ</t>
  </si>
  <si>
    <t>ใจซื่อ</t>
  </si>
  <si>
    <t>เด็กชายวราวุฒิ</t>
  </si>
  <si>
    <t>เปล่งผิว</t>
  </si>
  <si>
    <t>เด็กชายภาณุภัท</t>
  </si>
  <si>
    <t>มูลกิตติ</t>
  </si>
  <si>
    <t>เด็กหญิงเยาวเรศ</t>
  </si>
  <si>
    <t>แพรขาว</t>
  </si>
  <si>
    <t>เด็กหญิงสโรรัตน์</t>
  </si>
  <si>
    <t>ผจญ</t>
  </si>
  <si>
    <t>อารีรอบ</t>
  </si>
  <si>
    <t>เด็กหญิงธิติมา</t>
  </si>
  <si>
    <t>โกเมทร์</t>
  </si>
  <si>
    <t>เด็กหญิงอชิรญา</t>
  </si>
  <si>
    <t>สุวดิษฐ์</t>
  </si>
  <si>
    <t>เด็กหญิงอธิติยา</t>
  </si>
  <si>
    <t>จันทร์จิตวิริยะ</t>
  </si>
  <si>
    <t>จิตรภักดี</t>
  </si>
  <si>
    <t>อิ่มสุข</t>
  </si>
  <si>
    <t>เด็กหญิงธิดารัตน์</t>
  </si>
  <si>
    <t>ใจธรรม</t>
  </si>
  <si>
    <t>เด็กหญิงบุริมนาถ</t>
  </si>
  <si>
    <t>ปิ่นเจริญ</t>
  </si>
  <si>
    <t>เวียงนนท์</t>
  </si>
  <si>
    <t>พันถัน</t>
  </si>
  <si>
    <t>เด็กหญิงอภันตรี</t>
  </si>
  <si>
    <t>ใจสงัด</t>
  </si>
  <si>
    <t>เด็กหญิงภฤศญา</t>
  </si>
  <si>
    <t>เดชานนฐิติ</t>
  </si>
  <si>
    <t>เด็กหญิงอารยา</t>
  </si>
  <si>
    <t>พิศภาค</t>
  </si>
  <si>
    <t>เด็กหญิงทิพวรรณ</t>
  </si>
  <si>
    <t>ฮะฮั่วเฮง</t>
  </si>
  <si>
    <t>เด็กหญิงวริศรา</t>
  </si>
  <si>
    <t>เด็กหญิงสุชัญญา</t>
  </si>
  <si>
    <t>แหวนแก้ว</t>
  </si>
  <si>
    <t>เด็กหญิงอัยรดา</t>
  </si>
  <si>
    <t>นาคเสพ</t>
  </si>
  <si>
    <t>เด็กหญิงดุจดาว</t>
  </si>
  <si>
    <t>หอมหวน</t>
  </si>
  <si>
    <t>ศรีไชย</t>
  </si>
  <si>
    <t>นพพิทักษ์</t>
  </si>
  <si>
    <t>เด็กชายพลวัต</t>
  </si>
  <si>
    <t>สุขแก้ว</t>
  </si>
  <si>
    <t>เด็กชายเรืองเดช</t>
  </si>
  <si>
    <t>มะลิซ้อน</t>
  </si>
  <si>
    <t>เชาว์ดี</t>
  </si>
  <si>
    <t>เด็กชายคุนากร</t>
  </si>
  <si>
    <t>จันทร์คำมี</t>
  </si>
  <si>
    <t>เด็กชายโชติวัฒน์</t>
  </si>
  <si>
    <t>สุทธากูล</t>
  </si>
  <si>
    <t>ดีจริง</t>
  </si>
  <si>
    <t>เด็กชายปรีชา</t>
  </si>
  <si>
    <t>จันทร์หอม</t>
  </si>
  <si>
    <t>เด็กชายภาณุพงศ์</t>
  </si>
  <si>
    <t>สุวรรณ์</t>
  </si>
  <si>
    <t>เด็กชายกฤษฎิชนันท์</t>
  </si>
  <si>
    <t>ตรีศรี</t>
  </si>
  <si>
    <t>เด็กชายกิตติพศ</t>
  </si>
  <si>
    <t>ก้านแก้ว</t>
  </si>
  <si>
    <t>เด็กชายจุลภัทร</t>
  </si>
  <si>
    <t>นกน้อย</t>
  </si>
  <si>
    <t>เด็กชายชัชพล</t>
  </si>
  <si>
    <t>พุทธิชัยพงศ์</t>
  </si>
  <si>
    <t>รสดี</t>
  </si>
  <si>
    <t>เด็กชายตันติกร</t>
  </si>
  <si>
    <t>ประกอบทรัพย์</t>
  </si>
  <si>
    <t>เหมือนกลับ</t>
  </si>
  <si>
    <t>เด็กชายนราวุฒิ</t>
  </si>
  <si>
    <t>เพชรประดับ</t>
  </si>
  <si>
    <t>เด็กชายบดินทร์</t>
  </si>
  <si>
    <t>โตสริ</t>
  </si>
  <si>
    <t>ไชยนุวัติ</t>
  </si>
  <si>
    <t>บุญแก้ว</t>
  </si>
  <si>
    <t>เด็กชายวัชรพงค์</t>
  </si>
  <si>
    <t>กงไกร</t>
  </si>
  <si>
    <t>เด็กชายวัฒนพงษ์</t>
  </si>
  <si>
    <t>บุญแสง</t>
  </si>
  <si>
    <t>เด็กชายวันดี</t>
  </si>
  <si>
    <t>กิมสอ</t>
  </si>
  <si>
    <t>เด็กชายวุฒินันท์</t>
  </si>
  <si>
    <t>เด็กชายสมชาย</t>
  </si>
  <si>
    <t>ดิ้นทอง</t>
  </si>
  <si>
    <t>เด็กชายสุรเดช</t>
  </si>
  <si>
    <t>เครือโชติ</t>
  </si>
  <si>
    <t>เด็กชายอธิศ</t>
  </si>
  <si>
    <t>ประเสริฐประศาสน์</t>
  </si>
  <si>
    <t xml:space="preserve">เด็กชายศุภกร </t>
  </si>
  <si>
    <t>พูลผล</t>
  </si>
  <si>
    <t>เด็กชายธาราธร</t>
  </si>
  <si>
    <t>ปริยาภัทรสกุล</t>
  </si>
  <si>
    <t>ชาติกำเนิด</t>
  </si>
  <si>
    <t>เด็กหญิงกชพรรณ</t>
  </si>
  <si>
    <t>วรรณแก้ว</t>
  </si>
  <si>
    <t>เด็กหญิงยลลดา</t>
  </si>
  <si>
    <t>อ่อนศิลา</t>
  </si>
  <si>
    <t>เด็กหญิงกนกรัตน์</t>
  </si>
  <si>
    <t>เด็กหญิงณัฐรินีย์</t>
  </si>
  <si>
    <t>นามวิเศษ</t>
  </si>
  <si>
    <t>เด็กหญิงเกศสุดา</t>
  </si>
  <si>
    <t>เครืออาษา</t>
  </si>
  <si>
    <t>เด็กหญิงชญาดา</t>
  </si>
  <si>
    <t>ชะม้ายกลาง</t>
  </si>
  <si>
    <t>เด็กหญิงช่อผกา</t>
  </si>
  <si>
    <t>นกดี</t>
  </si>
  <si>
    <t>กันดี</t>
  </si>
  <si>
    <t>เด็กหญิงดารารัตน์</t>
  </si>
  <si>
    <t>นิ่มนวล</t>
  </si>
  <si>
    <t>เด็กหญิงนิภาวรรณ</t>
  </si>
  <si>
    <t>ฉายอรุณ</t>
  </si>
  <si>
    <t>เปรมวินัย</t>
  </si>
  <si>
    <t>เด็กหญิงวรรณา</t>
  </si>
  <si>
    <t>มูลธานี</t>
  </si>
  <si>
    <t>เด็กหญิงสุจิณณา</t>
  </si>
  <si>
    <t>สัจวุฒิ</t>
  </si>
  <si>
    <t>เด็กหญิงเสาวลักษณ์</t>
  </si>
  <si>
    <t>มีจริง</t>
  </si>
  <si>
    <t>โอดพัด</t>
  </si>
  <si>
    <t>เด็กหญิงขวัญเรือน</t>
  </si>
  <si>
    <t>ชินวงค์</t>
  </si>
  <si>
    <t>เด็กชายเดชภัทธ</t>
  </si>
  <si>
    <t>ฝีมือช่าง</t>
  </si>
  <si>
    <t>เด็กชายพีรพล</t>
  </si>
  <si>
    <t>มะหะสุ</t>
  </si>
  <si>
    <t>เด็กชายปัญญาพร</t>
  </si>
  <si>
    <t>ทองคำ</t>
  </si>
  <si>
    <t>เด็กชายทินภัทร</t>
  </si>
  <si>
    <t>ยกพาพันธ์</t>
  </si>
  <si>
    <t>เด็กชายเทวัญ</t>
  </si>
  <si>
    <t>สพันอยู่</t>
  </si>
  <si>
    <t>เด็กชายไชยวัฒน์</t>
  </si>
  <si>
    <t>ลิขิต</t>
  </si>
  <si>
    <t>เด็กชายกรณ์ปรุฬห์</t>
  </si>
  <si>
    <t>รามณรงค์</t>
  </si>
  <si>
    <t>เด็กชายภูริณัฐ</t>
  </si>
  <si>
    <t>เขตนิมิตร</t>
  </si>
  <si>
    <t>เด็กชายสรวิศ</t>
  </si>
  <si>
    <t>ธนานนท์</t>
  </si>
  <si>
    <t>พรมศิริ</t>
  </si>
  <si>
    <t>เด็กชายชุติพล</t>
  </si>
  <si>
    <t>ผงผาย</t>
  </si>
  <si>
    <t>ศรีษะโคตร</t>
  </si>
  <si>
    <t>เด็กชายพลนชัย</t>
  </si>
  <si>
    <t>ผิวเอี่ยม</t>
  </si>
  <si>
    <t>เด็กชายพิษณุ</t>
  </si>
  <si>
    <t>วิเศษกุล</t>
  </si>
  <si>
    <t>เด็กชายภูเบศร</t>
  </si>
  <si>
    <t>ทองใบ</t>
  </si>
  <si>
    <t>เด็กชายยศพล</t>
  </si>
  <si>
    <t>เด็กชายวีระชาติ</t>
  </si>
  <si>
    <t>คำแก้ว</t>
  </si>
  <si>
    <t>เด็กชายเวทิศ</t>
  </si>
  <si>
    <t>เด็กชายสุริยา</t>
  </si>
  <si>
    <t>นรสิงห์</t>
  </si>
  <si>
    <t>เด็กชายอินทัช</t>
  </si>
  <si>
    <t>เด็กหญิงภาณินี</t>
  </si>
  <si>
    <t>จิตตรง</t>
  </si>
  <si>
    <t>บัวเมือง</t>
  </si>
  <si>
    <t>เด็กหญิงสัจจาภรณ์</t>
  </si>
  <si>
    <t>ยิ้มวงษ์</t>
  </si>
  <si>
    <t>เด็กหญิงกฤติยาณี</t>
  </si>
  <si>
    <t>บำรุงวงษ์</t>
  </si>
  <si>
    <t>เด็กหญิงกุลณัฐ</t>
  </si>
  <si>
    <t>เมฆขจร</t>
  </si>
  <si>
    <t>เด็กหญิงจินตนา</t>
  </si>
  <si>
    <t>นามโคตร</t>
  </si>
  <si>
    <t>เด็กหญิงณัฐมณฑน์</t>
  </si>
  <si>
    <t>เด็กหญิงทิพย์พรรณา</t>
  </si>
  <si>
    <t>สอนศรี</t>
  </si>
  <si>
    <t>เด็กหญิงทิพากร</t>
  </si>
  <si>
    <t>เด็กหญิงธัญพร</t>
  </si>
  <si>
    <t>เข็มทอง</t>
  </si>
  <si>
    <t>เด็กหญิงนิลดา</t>
  </si>
  <si>
    <t>พงศ์เพลิน</t>
  </si>
  <si>
    <t>เด็กหญิงเนตรอัปสร</t>
  </si>
  <si>
    <t>ทองเลื่อน</t>
  </si>
  <si>
    <t>เด็กหญิงพลอยชมพู</t>
  </si>
  <si>
    <t>ปาปวน</t>
  </si>
  <si>
    <t>เด็กหญิงพลอยชมภู</t>
  </si>
  <si>
    <t>เด็กหญิงรัตนากร</t>
  </si>
  <si>
    <t>สิงห์สุข</t>
  </si>
  <si>
    <t>เด็กหญิงวชิราภรณ์</t>
  </si>
  <si>
    <t>เนติ</t>
  </si>
  <si>
    <t>มนทบ</t>
  </si>
  <si>
    <t>อ่วมอยู่</t>
  </si>
  <si>
    <t>เด็กหญิงสิริลักษณ์</t>
  </si>
  <si>
    <t>นงค์พยัคฆ์</t>
  </si>
  <si>
    <t>จิตอังคะ</t>
  </si>
  <si>
    <t>วัตรยิ่ง</t>
  </si>
  <si>
    <t>ชมความสุข</t>
  </si>
  <si>
    <t>เด็กชายชินวัจน์</t>
  </si>
  <si>
    <t>จำปาทอง</t>
  </si>
  <si>
    <t>เด็กชายชญานนท์</t>
  </si>
  <si>
    <t>กิ่งแก้ว</t>
  </si>
  <si>
    <t>เด็กชายชนะศักดิ์</t>
  </si>
  <si>
    <t>จุลทา</t>
  </si>
  <si>
    <t>เด็กชายชัชพงศ์</t>
  </si>
  <si>
    <t>เด็กชายณภัทรพงศ์</t>
  </si>
  <si>
    <t>อ่อนสำเนียง</t>
  </si>
  <si>
    <t>เด็กชายณัฐนันท์</t>
  </si>
  <si>
    <t>หนันแป</t>
  </si>
  <si>
    <t>เด็กชายธนกร</t>
  </si>
  <si>
    <t>สุภาพงษ์</t>
  </si>
  <si>
    <t>เด็กชายนวพล</t>
  </si>
  <si>
    <t>สุภากิจ</t>
  </si>
  <si>
    <t>เด็กชายภาณุเดช</t>
  </si>
  <si>
    <t>เสาวคนธ์</t>
  </si>
  <si>
    <t>เด็กชายภานุพงค์</t>
  </si>
  <si>
    <t>วราคำ</t>
  </si>
  <si>
    <t>ตีกา</t>
  </si>
  <si>
    <t>เด็กชายมงคล</t>
  </si>
  <si>
    <t>เกาประเสริฐ</t>
  </si>
  <si>
    <t>เด็กชายวชิระปัญญา</t>
  </si>
  <si>
    <t>สีนอนิล</t>
  </si>
  <si>
    <t>คงเจริญถิ่น</t>
  </si>
  <si>
    <t>เด็กชายหรรษา</t>
  </si>
  <si>
    <t>ยืนสุข</t>
  </si>
  <si>
    <t>เซี่ยงใช่</t>
  </si>
  <si>
    <t>เด็กชายกิติกร</t>
  </si>
  <si>
    <t>ทุมมัย</t>
  </si>
  <si>
    <t>เด็กหญิงสร้อยสุนีย์</t>
  </si>
  <si>
    <t>คำหญิง</t>
  </si>
  <si>
    <t>โพธิ์เดช</t>
  </si>
  <si>
    <t>ดีเสงี่ยม</t>
  </si>
  <si>
    <t>ลาภเวที</t>
  </si>
  <si>
    <t>เด็กหญิงจตุรพร</t>
  </si>
  <si>
    <t>โสดานาม</t>
  </si>
  <si>
    <t>เด็กหญิงพลอยรัศมี</t>
  </si>
  <si>
    <t>ขจรล่า</t>
  </si>
  <si>
    <t>เด็กหญิงนิธิวดี</t>
  </si>
  <si>
    <t>เทียนเรียว</t>
  </si>
  <si>
    <t>เด็กหญิงผกามาศ</t>
  </si>
  <si>
    <t>ปักษี</t>
  </si>
  <si>
    <t xml:space="preserve">เด็กหญิงพิยดา </t>
  </si>
  <si>
    <t>แซ่เล็ก</t>
  </si>
  <si>
    <t>เด็กหญิงมณีฉัตร</t>
  </si>
  <si>
    <t>หนูฟุ่น</t>
  </si>
  <si>
    <t>เด็กหญิงศานันทินี</t>
  </si>
  <si>
    <t>สิงโตเผือก</t>
  </si>
  <si>
    <t>เด็กหญิงศิริรัตน์</t>
  </si>
  <si>
    <t>แก้วโสม</t>
  </si>
  <si>
    <t>เด็กหญิงสุคนธ์ทิพย์</t>
  </si>
  <si>
    <t>สังข์มงคล</t>
  </si>
  <si>
    <t>เด็กหญิงอรณัส</t>
  </si>
  <si>
    <t>พุทธรัตน์</t>
  </si>
  <si>
    <t>เด็กหญิงอรปรียา</t>
  </si>
  <si>
    <t>เรืองพานิช</t>
  </si>
  <si>
    <t>เด็กชายอัฐพล</t>
  </si>
  <si>
    <t>ใบเงิน</t>
  </si>
  <si>
    <t>เด็กชายกิตติ์ธานี</t>
  </si>
  <si>
    <t>อุดมเจริญสินชัย</t>
  </si>
  <si>
    <t>เด็กชายเกียรติศักดิ์</t>
  </si>
  <si>
    <t>หงษา</t>
  </si>
  <si>
    <t>เด็กชายจักรภัทร์</t>
  </si>
  <si>
    <t>นิยมสุข</t>
  </si>
  <si>
    <t>เด็กชายจิรภัทร</t>
  </si>
  <si>
    <t>บุตรศรี</t>
  </si>
  <si>
    <t>โอสถานนท์</t>
  </si>
  <si>
    <t>เด็กชายเดชา</t>
  </si>
  <si>
    <t>บุญทัน</t>
  </si>
  <si>
    <t>บุญขวัญ</t>
  </si>
  <si>
    <t>เด็กชายธนพล</t>
  </si>
  <si>
    <t>บุตรคร้อ</t>
  </si>
  <si>
    <t>เด็กชายนลธวิทย์</t>
  </si>
  <si>
    <t>เชียรตระกูล</t>
  </si>
  <si>
    <t>เด็กชายนาคร</t>
  </si>
  <si>
    <t>วิเศษแสง</t>
  </si>
  <si>
    <t>เด็กชายจักรดุลย์</t>
  </si>
  <si>
    <t>วัฒนกุล</t>
  </si>
  <si>
    <t>เด็กชายภคพล</t>
  </si>
  <si>
    <t>เด็กชายภาคภูมิ</t>
  </si>
  <si>
    <t>กองสุวรรณ</t>
  </si>
  <si>
    <t>เด็กชายภูริทัต</t>
  </si>
  <si>
    <t>ใจเอื้อ</t>
  </si>
  <si>
    <t>เด็กชายภูริพัฒน์</t>
  </si>
  <si>
    <t>พลายวัน</t>
  </si>
  <si>
    <t>เด็กชายรัฐพล</t>
  </si>
  <si>
    <t>สุขทวี</t>
  </si>
  <si>
    <t>เด็กชายวงศพัทธ์</t>
  </si>
  <si>
    <t>รุจิพุฒิ</t>
  </si>
  <si>
    <t>จันทนะโสตถิ์</t>
  </si>
  <si>
    <t>เด็กชายศุภกร</t>
  </si>
  <si>
    <t>หอมขจร</t>
  </si>
  <si>
    <t>เด็กชายสุวัตร</t>
  </si>
  <si>
    <t>แนวดง</t>
  </si>
  <si>
    <t>เด็กชายอัษฎาวุธ</t>
  </si>
  <si>
    <t>บรรดิษฐ์</t>
  </si>
  <si>
    <t>เด็กชายอานนท์</t>
  </si>
  <si>
    <t>แสงดี</t>
  </si>
  <si>
    <t>เด็กหญิงกรกฏ</t>
  </si>
  <si>
    <t>บัวแย้ม</t>
  </si>
  <si>
    <t>เด็กหญิงกฤติกา</t>
  </si>
  <si>
    <t>เทียรหอม</t>
  </si>
  <si>
    <t>เด็กหญิงเกษศิรินทร์</t>
  </si>
  <si>
    <t>เจริญยิ่ง</t>
  </si>
  <si>
    <t>เด็กหญิงจตุพร</t>
  </si>
  <si>
    <t>บุญปรก</t>
  </si>
  <si>
    <t>เด็กหญิงกุลพรภัสร์</t>
  </si>
  <si>
    <t>ทรัพย์ธนนาถ</t>
  </si>
  <si>
    <t>เจือเพ็ชร</t>
  </si>
  <si>
    <t>เด็กหญิงบุญสิตา</t>
  </si>
  <si>
    <t>ช่ออ่อม</t>
  </si>
  <si>
    <t>เด็กหญิงพรไพลิน</t>
  </si>
  <si>
    <t>อุทยา</t>
  </si>
  <si>
    <t>เด็กหญิงพัชราภา</t>
  </si>
  <si>
    <t>พรหมเดช</t>
  </si>
  <si>
    <t>เด็กหญิงพุธิตา</t>
  </si>
  <si>
    <t>เด็กหญิงศุภาพิชญ์</t>
  </si>
  <si>
    <t>สระอุทัย</t>
  </si>
  <si>
    <t>เด็กหญิงสิริยากร</t>
  </si>
  <si>
    <t>กลมเกลี้ยง</t>
  </si>
  <si>
    <t>เด็กหญิงอรณิชา</t>
  </si>
  <si>
    <t>บุรีวงษ์</t>
  </si>
  <si>
    <t>เด็กชายบารมี</t>
  </si>
  <si>
    <t>แสงภัทราคิน</t>
  </si>
  <si>
    <t>เด็กชายสิริกร</t>
  </si>
  <si>
    <t>เด็กชายจักรริน</t>
  </si>
  <si>
    <t>เด็กชายทนงศักดิ์</t>
  </si>
  <si>
    <t>ประสระสมมูล</t>
  </si>
  <si>
    <t>เด็กชายแทนพงศ์</t>
  </si>
  <si>
    <t>เพียรแย้ม</t>
  </si>
  <si>
    <t>เด็กชายนครินทร์</t>
  </si>
  <si>
    <t>ดวงสุข</t>
  </si>
  <si>
    <t>เด็กชายปฐมพร</t>
  </si>
  <si>
    <t>เด็กชายปรีชากร</t>
  </si>
  <si>
    <t>เด็กชายปัญจพล</t>
  </si>
  <si>
    <t>พานแก้ว</t>
  </si>
  <si>
    <t>เด็กชายปุณณภัทร</t>
  </si>
  <si>
    <t>แย้มสุข</t>
  </si>
  <si>
    <t>เด็กชายพัชรภพ</t>
  </si>
  <si>
    <t>เด็กชายพายุพัฒ</t>
  </si>
  <si>
    <t>เด็กชายภัทรกร</t>
  </si>
  <si>
    <t>เกณฑ์กิจ</t>
  </si>
  <si>
    <t>กิจวัฒนานนท์</t>
  </si>
  <si>
    <t>เด็กชายวุฒิชัย</t>
  </si>
  <si>
    <t>เด็กชายศุภกิตติ์</t>
  </si>
  <si>
    <t>ม่วงสังข์</t>
  </si>
  <si>
    <t>เด็กชายสรจักร</t>
  </si>
  <si>
    <t>ทองสุกเจริญ</t>
  </si>
  <si>
    <t>เด็กชายสายป่าน</t>
  </si>
  <si>
    <t>รัตนบดินทร์กุล</t>
  </si>
  <si>
    <t>เด็กชายสุนัยน์</t>
  </si>
  <si>
    <t>เด็กชายอนุชิต</t>
  </si>
  <si>
    <t>ขุขันธ์</t>
  </si>
  <si>
    <t>เด็กชายอมตะ</t>
  </si>
  <si>
    <t>แซ่ล้อ</t>
  </si>
  <si>
    <t>เด็กชายอัษฏาวุฒิ</t>
  </si>
  <si>
    <t>บุญมาก</t>
  </si>
  <si>
    <t>เด็กชายอัศฏาวุฒิ</t>
  </si>
  <si>
    <t>ดิษฐสมบูรณ์</t>
  </si>
  <si>
    <t>เด็กหญิงสุดารัตน์</t>
  </si>
  <si>
    <t>กิจจะ</t>
  </si>
  <si>
    <t>วุฒิศิลป์</t>
  </si>
  <si>
    <t>เด็กหญิงธัญลักษณ์</t>
  </si>
  <si>
    <t>ช่องกระโทก</t>
  </si>
  <si>
    <t>เด็กหญิงขวัญจิรา</t>
  </si>
  <si>
    <t>ทองทิพย์</t>
  </si>
  <si>
    <t>เด็กหญิงแพรชมพู</t>
  </si>
  <si>
    <t>วิชาชาญ</t>
  </si>
  <si>
    <t>เด็กหญิงกรวิภา</t>
  </si>
  <si>
    <t>ไวนุแก้ว</t>
  </si>
  <si>
    <t>เด็กหญิงณัฐวรรณ</t>
  </si>
  <si>
    <t>อ่วมศิริ</t>
  </si>
  <si>
    <t>เด็กหญิงเนตรจีรา</t>
  </si>
  <si>
    <t>เด็กหญิงพรเพ็ญ</t>
  </si>
  <si>
    <t>เจนจิตร์</t>
  </si>
  <si>
    <t>เด็กหญิงเพ็ญพิชญา</t>
  </si>
  <si>
    <t>เด็กหญิงสุพรรษา</t>
  </si>
  <si>
    <t>เด็กหญิงหัสพร</t>
  </si>
  <si>
    <t>ลอยอากาศ</t>
  </si>
  <si>
    <t>เสนีย์วงษ์ ณ อยุธยา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</si>
  <si>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</si>
  <si>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</si>
  <si>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</si>
  <si>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</si>
  <si>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</si>
  <si>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น้อยกว่า ๑๐ คะแนน</t>
  </si>
  <si>
    <t>ไม่ผ่านเกณฑ์</t>
  </si>
  <si>
    <t>๑๐ - ๑๖  คะแนน</t>
  </si>
  <si>
    <t>ผ่าน(พอใช้)</t>
  </si>
  <si>
    <t>๑๗ - ๒๓ คะแนน</t>
  </si>
  <si>
    <t>ผ่าน(ดี)</t>
  </si>
  <si>
    <t>๒๔ - ๓๐ คะแนน</t>
  </si>
  <si>
    <t>ผ่าน(ดีเยี่ยม)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</si>
</sst>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Wingdings 2"/>
      <family val="1"/>
      <charset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textRotation="90"/>
    </xf>
    <xf numFmtId="5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 applyAlignment="1">
      <alignment horizontal="center"/>
    </xf>
    <xf numFmtId="59" fontId="4" fillId="0" borderId="0" xfId="0" applyNumberFormat="1" applyFont="1"/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 shrinkToFit="1"/>
    </xf>
    <xf numFmtId="0" fontId="6" fillId="3" borderId="1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/>
    </xf>
    <xf numFmtId="59" fontId="4" fillId="0" borderId="10" xfId="0" applyNumberFormat="1" applyFont="1" applyBorder="1" applyAlignment="1">
      <alignment horizontal="center"/>
    </xf>
    <xf numFmtId="59" fontId="4" fillId="0" borderId="12" xfId="0" applyNumberFormat="1" applyFont="1" applyBorder="1" applyAlignment="1">
      <alignment horizontal="center"/>
    </xf>
    <xf numFmtId="59" fontId="4" fillId="0" borderId="11" xfId="0" applyNumberFormat="1" applyFont="1" applyBorder="1" applyAlignment="1">
      <alignment horizontal="center"/>
    </xf>
    <xf numFmtId="59" fontId="1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87" fontId="9" fillId="4" borderId="6" xfId="0" applyNumberFormat="1" applyFont="1" applyFill="1" applyBorder="1" applyAlignment="1">
      <alignment horizontal="center" vertical="center"/>
    </xf>
    <xf numFmtId="187" fontId="9" fillId="4" borderId="1" xfId="0" applyNumberFormat="1" applyFont="1" applyFill="1" applyBorder="1" applyAlignment="1">
      <alignment horizontal="center" vertical="center"/>
    </xf>
    <xf numFmtId="187" fontId="9" fillId="4" borderId="1" xfId="0" applyNumberFormat="1" applyFont="1" applyFill="1" applyBorder="1" applyAlignment="1">
      <alignment horizontal="center"/>
    </xf>
    <xf numFmtId="187" fontId="9" fillId="4" borderId="14" xfId="0" applyNumberFormat="1" applyFont="1" applyFill="1" applyBorder="1" applyAlignment="1">
      <alignment horizontal="center" vertical="center"/>
    </xf>
    <xf numFmtId="187" fontId="6" fillId="4" borderId="1" xfId="0" applyNumberFormat="1" applyFont="1" applyFill="1" applyBorder="1" applyAlignment="1">
      <alignment horizontal="center" vertical="center"/>
    </xf>
    <xf numFmtId="187" fontId="10" fillId="4" borderId="1" xfId="0" applyNumberFormat="1" applyFont="1" applyFill="1" applyBorder="1" applyAlignment="1">
      <alignment horizontal="center"/>
    </xf>
    <xf numFmtId="187" fontId="11" fillId="4" borderId="1" xfId="0" applyNumberFormat="1" applyFont="1" applyFill="1" applyBorder="1" applyAlignment="1">
      <alignment horizontal="center"/>
    </xf>
    <xf numFmtId="187" fontId="9" fillId="4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180975</xdr:colOff>
      <xdr:row>5</xdr:row>
      <xdr:rowOff>47624</xdr:rowOff>
    </xdr:to>
    <xdr:pic>
      <xdr:nvPicPr>
        <xdr:cNvPr id="2" name="รูปภาพ 1" descr="http://a3.sphotos.ak.fbcdn.net/hphotos-ak-snc7/397147_167410893358888_167410520025592_202475_91495239_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1"/>
  <sheetViews>
    <sheetView showWhiteSpace="0" view="pageLayout" topLeftCell="A56" workbookViewId="0">
      <selection activeCell="G12" sqref="G12:L59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100</v>
      </c>
      <c r="C12" s="11" t="s">
        <v>101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0" t="s">
        <v>102</v>
      </c>
      <c r="C13" s="11" t="s">
        <v>103</v>
      </c>
      <c r="D13" s="7"/>
      <c r="E13" s="7"/>
      <c r="F13" s="8"/>
      <c r="G13" s="55">
        <f t="shared" ref="G13:G59" si="0">D13+E13+F13</f>
        <v>0</v>
      </c>
      <c r="H13" s="55" t="str">
        <f t="shared" ref="H13:H59" si="1">IF(G13&lt;=9,"/","")</f>
        <v>/</v>
      </c>
      <c r="I13" s="55" t="str">
        <f t="shared" ref="I13:I59" si="2">IF(AND(G13&gt;9,G13&lt;=16),"/","")</f>
        <v/>
      </c>
      <c r="J13" s="55" t="str">
        <f t="shared" ref="J13:J59" si="3">IF(AND(G13&gt;16,G13&lt;=23),"/","")</f>
        <v/>
      </c>
      <c r="K13" s="55" t="str">
        <f t="shared" ref="K13:K59" si="4">IF(AND(G13&gt;23,G13&lt;=30),"/","")</f>
        <v/>
      </c>
      <c r="L13" s="55" t="str">
        <f t="shared" ref="L13:L59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5" t="s">
        <v>67</v>
      </c>
      <c r="C14" s="17" t="s">
        <v>104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23" t="s">
        <v>105</v>
      </c>
      <c r="C15" s="24" t="s">
        <v>106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23" t="s">
        <v>107</v>
      </c>
      <c r="C16" s="24" t="s">
        <v>108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3" t="s">
        <v>109</v>
      </c>
      <c r="C17" s="14" t="s">
        <v>110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111</v>
      </c>
      <c r="C18" s="11" t="s">
        <v>112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113</v>
      </c>
      <c r="C19" s="11" t="s">
        <v>114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115</v>
      </c>
      <c r="C20" s="11" t="s">
        <v>116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3" t="s">
        <v>117</v>
      </c>
      <c r="C21" s="14" t="s">
        <v>118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119</v>
      </c>
      <c r="C22" s="11" t="s">
        <v>120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53</v>
      </c>
      <c r="C23" s="11" t="s">
        <v>121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71</v>
      </c>
      <c r="C24" s="11" t="s">
        <v>122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5" t="s">
        <v>123</v>
      </c>
      <c r="C25" s="16" t="s">
        <v>69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3" t="s">
        <v>124</v>
      </c>
      <c r="C26" s="18" t="s">
        <v>125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126</v>
      </c>
      <c r="C27" s="12" t="s">
        <v>127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128</v>
      </c>
      <c r="C28" s="12" t="s">
        <v>129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5" t="s">
        <v>130</v>
      </c>
      <c r="C29" s="17" t="s">
        <v>131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132</v>
      </c>
      <c r="C30" s="12" t="s">
        <v>133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0" t="s">
        <v>134</v>
      </c>
      <c r="C31" s="12" t="s">
        <v>51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135</v>
      </c>
      <c r="C32" s="12" t="s">
        <v>136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137</v>
      </c>
      <c r="C33" s="12" t="s">
        <v>138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3" t="s">
        <v>139</v>
      </c>
      <c r="C34" s="18" t="s">
        <v>140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141</v>
      </c>
      <c r="C35" s="12" t="s">
        <v>142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143</v>
      </c>
      <c r="C36" s="12" t="s">
        <v>144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23" t="s">
        <v>145</v>
      </c>
      <c r="C37" s="25" t="s">
        <v>146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23" t="s">
        <v>147</v>
      </c>
      <c r="C38" s="25" t="s">
        <v>148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23" t="s">
        <v>149</v>
      </c>
      <c r="C39" s="25" t="s">
        <v>150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23" t="s">
        <v>47</v>
      </c>
      <c r="C40" s="25" t="s">
        <v>151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23" t="s">
        <v>152</v>
      </c>
      <c r="C41" s="25" t="s">
        <v>153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23" t="s">
        <v>154</v>
      </c>
      <c r="C42" s="25" t="s">
        <v>155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23" t="s">
        <v>156</v>
      </c>
      <c r="C43" s="25" t="s">
        <v>157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23" t="s">
        <v>158</v>
      </c>
      <c r="C44" s="25" t="s">
        <v>159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23" t="s">
        <v>160</v>
      </c>
      <c r="C45" s="25" t="s">
        <v>161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162</v>
      </c>
      <c r="C46" s="12" t="s">
        <v>163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164</v>
      </c>
      <c r="C47" s="12" t="s">
        <v>165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166</v>
      </c>
      <c r="C48" s="12" t="s">
        <v>167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168</v>
      </c>
      <c r="C49" s="12" t="s">
        <v>169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170</v>
      </c>
      <c r="C50" s="11" t="s">
        <v>171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172</v>
      </c>
      <c r="C51" s="11" t="s">
        <v>173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3" t="s">
        <v>174</v>
      </c>
      <c r="C52" s="14" t="s">
        <v>175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176</v>
      </c>
      <c r="C53" s="12" t="s">
        <v>177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178</v>
      </c>
      <c r="C54" s="12" t="s">
        <v>179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customHeight="1" x14ac:dyDescent="0.3">
      <c r="A55" s="6">
        <v>44</v>
      </c>
      <c r="B55" s="19" t="s">
        <v>180</v>
      </c>
      <c r="C55" s="21" t="s">
        <v>181</v>
      </c>
      <c r="D55" s="7"/>
      <c r="E55" s="7"/>
      <c r="F55" s="8"/>
      <c r="G55" s="55">
        <f t="shared" si="0"/>
        <v>0</v>
      </c>
      <c r="H55" s="55" t="str">
        <f t="shared" si="1"/>
        <v>/</v>
      </c>
      <c r="I55" s="55" t="str">
        <f t="shared" si="2"/>
        <v/>
      </c>
      <c r="J55" s="55" t="str">
        <f t="shared" si="3"/>
        <v/>
      </c>
      <c r="K55" s="55" t="str">
        <f t="shared" si="4"/>
        <v/>
      </c>
      <c r="L55" s="55" t="str">
        <f t="shared" si="5"/>
        <v>ไม่ผ่าน</v>
      </c>
    </row>
    <row r="56" spans="1:12" s="4" customFormat="1" ht="18.75" customHeight="1" x14ac:dyDescent="0.3">
      <c r="A56" s="6">
        <v>45</v>
      </c>
      <c r="B56" s="19" t="s">
        <v>182</v>
      </c>
      <c r="C56" s="21" t="s">
        <v>183</v>
      </c>
      <c r="D56" s="7"/>
      <c r="E56" s="7"/>
      <c r="F56" s="8"/>
      <c r="G56" s="55">
        <f t="shared" si="0"/>
        <v>0</v>
      </c>
      <c r="H56" s="55" t="str">
        <f t="shared" si="1"/>
        <v>/</v>
      </c>
      <c r="I56" s="55" t="str">
        <f t="shared" si="2"/>
        <v/>
      </c>
      <c r="J56" s="55" t="str">
        <f t="shared" si="3"/>
        <v/>
      </c>
      <c r="K56" s="55" t="str">
        <f t="shared" si="4"/>
        <v/>
      </c>
      <c r="L56" s="55" t="str">
        <f t="shared" si="5"/>
        <v>ไม่ผ่าน</v>
      </c>
    </row>
    <row r="57" spans="1:12" s="4" customFormat="1" ht="18.75" customHeight="1" x14ac:dyDescent="0.3">
      <c r="A57" s="6">
        <v>46</v>
      </c>
      <c r="B57" s="19" t="s">
        <v>184</v>
      </c>
      <c r="C57" s="21" t="s">
        <v>185</v>
      </c>
      <c r="D57" s="7"/>
      <c r="E57" s="7"/>
      <c r="F57" s="8"/>
      <c r="G57" s="55">
        <f t="shared" si="0"/>
        <v>0</v>
      </c>
      <c r="H57" s="55" t="str">
        <f t="shared" si="1"/>
        <v>/</v>
      </c>
      <c r="I57" s="55" t="str">
        <f t="shared" si="2"/>
        <v/>
      </c>
      <c r="J57" s="55" t="str">
        <f t="shared" si="3"/>
        <v/>
      </c>
      <c r="K57" s="55" t="str">
        <f t="shared" si="4"/>
        <v/>
      </c>
      <c r="L57" s="55" t="str">
        <f t="shared" si="5"/>
        <v>ไม่ผ่าน</v>
      </c>
    </row>
    <row r="58" spans="1:12" s="4" customFormat="1" ht="18.75" customHeight="1" x14ac:dyDescent="0.3">
      <c r="A58" s="6">
        <v>47</v>
      </c>
      <c r="B58" s="19" t="s">
        <v>186</v>
      </c>
      <c r="C58" s="21" t="s">
        <v>187</v>
      </c>
      <c r="D58" s="7"/>
      <c r="E58" s="7"/>
      <c r="F58" s="8"/>
      <c r="G58" s="55">
        <f t="shared" si="0"/>
        <v>0</v>
      </c>
      <c r="H58" s="55" t="str">
        <f t="shared" si="1"/>
        <v>/</v>
      </c>
      <c r="I58" s="55" t="str">
        <f t="shared" si="2"/>
        <v/>
      </c>
      <c r="J58" s="55" t="str">
        <f t="shared" si="3"/>
        <v/>
      </c>
      <c r="K58" s="55" t="str">
        <f t="shared" si="4"/>
        <v/>
      </c>
      <c r="L58" s="55" t="str">
        <f t="shared" si="5"/>
        <v>ไม่ผ่าน</v>
      </c>
    </row>
    <row r="59" spans="1:12" s="4" customFormat="1" ht="18.75" customHeight="1" x14ac:dyDescent="0.3">
      <c r="A59" s="6">
        <v>48</v>
      </c>
      <c r="B59" s="19" t="s">
        <v>188</v>
      </c>
      <c r="C59" s="21" t="s">
        <v>189</v>
      </c>
      <c r="D59" s="7"/>
      <c r="E59" s="7"/>
      <c r="F59" s="8"/>
      <c r="G59" s="55">
        <f t="shared" si="0"/>
        <v>0</v>
      </c>
      <c r="H59" s="55" t="str">
        <f t="shared" si="1"/>
        <v>/</v>
      </c>
      <c r="I59" s="55" t="str">
        <f t="shared" si="2"/>
        <v/>
      </c>
      <c r="J59" s="55" t="str">
        <f t="shared" si="3"/>
        <v/>
      </c>
      <c r="K59" s="55" t="str">
        <f t="shared" si="4"/>
        <v/>
      </c>
      <c r="L59" s="55" t="str">
        <f t="shared" si="5"/>
        <v>ไม่ผ่าน</v>
      </c>
    </row>
    <row r="60" spans="1:12" s="4" customFormat="1" ht="18.75" x14ac:dyDescent="0.3">
      <c r="A60" s="51" t="s">
        <v>18</v>
      </c>
      <c r="B60" s="52"/>
      <c r="C60" s="52"/>
      <c r="D60" s="52"/>
      <c r="E60" s="52"/>
      <c r="F60" s="52"/>
      <c r="G60" s="53"/>
      <c r="H60" s="7"/>
      <c r="I60" s="7"/>
      <c r="J60" s="7"/>
      <c r="K60" s="34" t="s">
        <v>13</v>
      </c>
      <c r="L60" s="34">
        <f>COUNTIF(L12:L59,"ผ่าน")</f>
        <v>0</v>
      </c>
    </row>
    <row r="61" spans="1:12" s="4" customFormat="1" ht="18.75" x14ac:dyDescent="0.3">
      <c r="A61" s="54" t="s">
        <v>19</v>
      </c>
      <c r="B61" s="54"/>
      <c r="C61" s="54"/>
      <c r="D61" s="54"/>
      <c r="E61" s="54"/>
      <c r="F61" s="54"/>
      <c r="G61" s="54"/>
      <c r="H61" s="43"/>
      <c r="I61" s="7"/>
      <c r="J61" s="7"/>
      <c r="K61" s="7" t="s">
        <v>837</v>
      </c>
      <c r="L61" s="7">
        <f>COUNTIF(L12:L59,"ไม่ผ่าน")</f>
        <v>48</v>
      </c>
    </row>
    <row r="62" spans="1:12" s="4" customFormat="1" ht="18.75" x14ac:dyDescent="0.3">
      <c r="A62" s="54"/>
      <c r="B62" s="54"/>
      <c r="C62" s="54"/>
      <c r="D62" s="54"/>
      <c r="E62" s="54"/>
      <c r="F62" s="54"/>
      <c r="G62" s="54"/>
      <c r="H62" s="43"/>
      <c r="I62" s="43"/>
      <c r="J62" s="43"/>
      <c r="K62" s="43"/>
      <c r="L62" s="7"/>
    </row>
    <row r="63" spans="1:12" s="4" customFormat="1" ht="19.5" customHeight="1" x14ac:dyDescent="0.3">
      <c r="A63" s="9"/>
      <c r="B63" s="4" t="s">
        <v>17</v>
      </c>
    </row>
    <row r="64" spans="1:12" s="4" customFormat="1" ht="18" customHeight="1" x14ac:dyDescent="0.3">
      <c r="B64" s="50" t="s">
        <v>20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s="4" customFormat="1" ht="18" customHeight="1" x14ac:dyDescent="0.5">
      <c r="A65" s="9"/>
      <c r="B65" s="50" t="s">
        <v>21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s="4" customFormat="1" ht="18" customHeight="1" x14ac:dyDescent="0.3">
      <c r="A66" s="9"/>
      <c r="B66" s="50" t="s">
        <v>22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21" x14ac:dyDescent="0.35">
      <c r="B67" s="57" t="s">
        <v>838</v>
      </c>
      <c r="C67" s="58" t="s">
        <v>839</v>
      </c>
      <c r="D67" s="59" t="s">
        <v>840</v>
      </c>
      <c r="E67" s="59"/>
      <c r="F67" s="59" t="s">
        <v>841</v>
      </c>
      <c r="G67" s="59"/>
    </row>
    <row r="68" spans="1:12" ht="21" x14ac:dyDescent="0.35">
      <c r="B68" s="60"/>
      <c r="C68" s="61" t="s">
        <v>842</v>
      </c>
      <c r="D68" s="62" t="s">
        <v>843</v>
      </c>
      <c r="E68" s="62"/>
      <c r="F68" s="63">
        <f>COUNTIF(H12:H59,"/")</f>
        <v>48</v>
      </c>
      <c r="G68" s="63"/>
    </row>
    <row r="69" spans="1:12" ht="21" x14ac:dyDescent="0.35">
      <c r="B69" s="60"/>
      <c r="C69" s="61" t="s">
        <v>844</v>
      </c>
      <c r="D69" s="62" t="s">
        <v>845</v>
      </c>
      <c r="E69" s="62"/>
      <c r="F69" s="63">
        <f>COUNTIF(I12:I59,"/")</f>
        <v>0</v>
      </c>
      <c r="G69" s="63"/>
    </row>
    <row r="70" spans="1:12" ht="21" x14ac:dyDescent="0.35">
      <c r="B70" s="60"/>
      <c r="C70" s="61" t="s">
        <v>846</v>
      </c>
      <c r="D70" s="62" t="s">
        <v>847</v>
      </c>
      <c r="E70" s="62"/>
      <c r="F70" s="63">
        <f>COUNTIF(J12:J59,"/")</f>
        <v>0</v>
      </c>
      <c r="G70" s="63"/>
    </row>
    <row r="71" spans="1:12" ht="21" x14ac:dyDescent="0.35">
      <c r="B71" s="64"/>
      <c r="C71" s="61" t="s">
        <v>848</v>
      </c>
      <c r="D71" s="62" t="s">
        <v>849</v>
      </c>
      <c r="E71" s="62"/>
      <c r="F71" s="63">
        <f>COUNTIF(K12:K59,"/")</f>
        <v>0</v>
      </c>
      <c r="G71" s="63"/>
    </row>
  </sheetData>
  <mergeCells count="31">
    <mergeCell ref="B66:L66"/>
    <mergeCell ref="A60:G60"/>
    <mergeCell ref="A61:G62"/>
    <mergeCell ref="H61:H62"/>
    <mergeCell ref="I62:K62"/>
    <mergeCell ref="B64:L64"/>
    <mergeCell ref="B65:L65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7:B71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0"/>
  <sheetViews>
    <sheetView tabSelected="1" showWhiteSpace="0" view="pageLayout" topLeftCell="A44" workbookViewId="0">
      <selection activeCell="B56" sqref="B56:G60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779</v>
      </c>
      <c r="C12" s="11" t="s">
        <v>780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0" t="s">
        <v>781</v>
      </c>
      <c r="C13" s="12" t="s">
        <v>62</v>
      </c>
      <c r="D13" s="7"/>
      <c r="E13" s="7"/>
      <c r="F13" s="8"/>
      <c r="G13" s="55">
        <f t="shared" ref="G13:G48" si="0">D13+E13+F13</f>
        <v>0</v>
      </c>
      <c r="H13" s="55" t="str">
        <f t="shared" ref="H13:H48" si="1">IF(G13&lt;=9,"/","")</f>
        <v>/</v>
      </c>
      <c r="I13" s="55" t="str">
        <f t="shared" ref="I13:I48" si="2">IF(AND(G13&gt;9,G13&lt;=16),"/","")</f>
        <v/>
      </c>
      <c r="J13" s="55" t="str">
        <f t="shared" ref="J13:J48" si="3">IF(AND(G13&gt;16,G13&lt;=23),"/","")</f>
        <v/>
      </c>
      <c r="K13" s="55" t="str">
        <f t="shared" ref="K13:K48" si="4">IF(AND(G13&gt;23,G13&lt;=30),"/","")</f>
        <v/>
      </c>
      <c r="L13" s="55" t="str">
        <f t="shared" ref="L13:L48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26" t="s">
        <v>782</v>
      </c>
      <c r="C14" s="27" t="s">
        <v>545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0" t="s">
        <v>783</v>
      </c>
      <c r="C15" s="12" t="s">
        <v>784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26" t="s">
        <v>785</v>
      </c>
      <c r="C16" s="28" t="s">
        <v>786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787</v>
      </c>
      <c r="C17" s="11" t="s">
        <v>788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26" t="s">
        <v>789</v>
      </c>
      <c r="C18" s="28" t="s">
        <v>424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26" t="s">
        <v>790</v>
      </c>
      <c r="C19" s="28" t="s">
        <v>96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26" t="s">
        <v>791</v>
      </c>
      <c r="C20" s="28" t="s">
        <v>792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26" t="s">
        <v>793</v>
      </c>
      <c r="C21" s="28" t="s">
        <v>794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26" t="s">
        <v>795</v>
      </c>
      <c r="C22" s="28" t="s">
        <v>95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26" t="s">
        <v>796</v>
      </c>
      <c r="C23" s="28" t="s">
        <v>406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26" t="s">
        <v>797</v>
      </c>
      <c r="C24" s="28" t="s">
        <v>798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26" t="s">
        <v>43</v>
      </c>
      <c r="C25" s="28" t="s">
        <v>799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800</v>
      </c>
      <c r="C26" s="11" t="s">
        <v>403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801</v>
      </c>
      <c r="C27" s="11" t="s">
        <v>802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9" t="s">
        <v>803</v>
      </c>
      <c r="C28" s="21" t="s">
        <v>804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26" t="s">
        <v>805</v>
      </c>
      <c r="C29" s="28" t="s">
        <v>806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26" t="s">
        <v>807</v>
      </c>
      <c r="C30" s="28" t="s">
        <v>302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26" t="s">
        <v>808</v>
      </c>
      <c r="C31" s="28" t="s">
        <v>809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810</v>
      </c>
      <c r="C32" s="11" t="s">
        <v>811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26" t="s">
        <v>812</v>
      </c>
      <c r="C33" s="28" t="s">
        <v>813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26" t="s">
        <v>814</v>
      </c>
      <c r="C34" s="28" t="s">
        <v>815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9" t="s">
        <v>816</v>
      </c>
      <c r="C35" s="21" t="s">
        <v>817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9" t="s">
        <v>28</v>
      </c>
      <c r="C36" s="21" t="s">
        <v>818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9" t="s">
        <v>819</v>
      </c>
      <c r="C37" s="21" t="s">
        <v>820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821</v>
      </c>
      <c r="C38" s="11" t="s">
        <v>822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823</v>
      </c>
      <c r="C39" s="11" t="s">
        <v>824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26" t="s">
        <v>825</v>
      </c>
      <c r="C40" s="28" t="s">
        <v>261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26" t="s">
        <v>421</v>
      </c>
      <c r="C41" s="28" t="s">
        <v>826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827</v>
      </c>
      <c r="C42" s="11" t="s">
        <v>828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26" t="s">
        <v>829</v>
      </c>
      <c r="C43" s="28" t="s">
        <v>97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26" t="s">
        <v>830</v>
      </c>
      <c r="C44" s="28" t="s">
        <v>831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832</v>
      </c>
      <c r="C45" s="11" t="s">
        <v>625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26" t="s">
        <v>833</v>
      </c>
      <c r="C46" s="28" t="s">
        <v>76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26" t="s">
        <v>834</v>
      </c>
      <c r="C47" s="28" t="s">
        <v>835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3" t="s">
        <v>170</v>
      </c>
      <c r="C48" s="14" t="s">
        <v>836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x14ac:dyDescent="0.3">
      <c r="A49" s="51" t="s">
        <v>18</v>
      </c>
      <c r="B49" s="52"/>
      <c r="C49" s="52"/>
      <c r="D49" s="52"/>
      <c r="E49" s="52"/>
      <c r="F49" s="52"/>
      <c r="G49" s="53"/>
      <c r="H49" s="7"/>
      <c r="I49" s="7"/>
      <c r="J49" s="7"/>
      <c r="K49" s="55" t="s">
        <v>13</v>
      </c>
      <c r="L49" s="55">
        <f>COUNTIF(L12:L48,"ผ่าน")</f>
        <v>0</v>
      </c>
    </row>
    <row r="50" spans="1:12" s="4" customFormat="1" ht="18.75" x14ac:dyDescent="0.3">
      <c r="A50" s="54" t="s">
        <v>19</v>
      </c>
      <c r="B50" s="54"/>
      <c r="C50" s="54"/>
      <c r="D50" s="54"/>
      <c r="E50" s="54"/>
      <c r="F50" s="54"/>
      <c r="G50" s="54"/>
      <c r="H50" s="43"/>
      <c r="I50" s="7"/>
      <c r="J50" s="7"/>
      <c r="K50" s="56" t="s">
        <v>837</v>
      </c>
      <c r="L50" s="56">
        <f>COUNTIF(L12:L48,"ไม่ผ่าน")</f>
        <v>37</v>
      </c>
    </row>
    <row r="51" spans="1:12" s="4" customFormat="1" ht="18.75" x14ac:dyDescent="0.3">
      <c r="A51" s="54"/>
      <c r="B51" s="54"/>
      <c r="C51" s="54"/>
      <c r="D51" s="54"/>
      <c r="E51" s="54"/>
      <c r="F51" s="54"/>
      <c r="G51" s="54"/>
      <c r="H51" s="43"/>
      <c r="I51" s="43"/>
      <c r="J51" s="43"/>
      <c r="K51" s="43"/>
      <c r="L51" s="7"/>
    </row>
    <row r="52" spans="1:12" s="4" customFormat="1" ht="19.5" customHeight="1" x14ac:dyDescent="0.3">
      <c r="A52" s="9"/>
      <c r="B52" s="4" t="s">
        <v>17</v>
      </c>
    </row>
    <row r="53" spans="1:12" s="4" customFormat="1" ht="18" customHeight="1" x14ac:dyDescent="0.3">
      <c r="B53" s="50" t="s">
        <v>20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s="4" customFormat="1" ht="18" customHeight="1" x14ac:dyDescent="0.5">
      <c r="A54" s="9"/>
      <c r="B54" s="50" t="s">
        <v>21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 s="4" customFormat="1" ht="18" customHeight="1" x14ac:dyDescent="0.3">
      <c r="A55" s="9"/>
      <c r="B55" s="50" t="s">
        <v>22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 ht="21" x14ac:dyDescent="0.35">
      <c r="B56" s="57" t="s">
        <v>838</v>
      </c>
      <c r="C56" s="58" t="s">
        <v>839</v>
      </c>
      <c r="D56" s="59" t="s">
        <v>840</v>
      </c>
      <c r="E56" s="59"/>
      <c r="F56" s="59" t="s">
        <v>841</v>
      </c>
      <c r="G56" s="59"/>
    </row>
    <row r="57" spans="1:12" ht="21" x14ac:dyDescent="0.35">
      <c r="B57" s="60"/>
      <c r="C57" s="61" t="s">
        <v>842</v>
      </c>
      <c r="D57" s="62" t="s">
        <v>843</v>
      </c>
      <c r="E57" s="62"/>
      <c r="F57" s="63">
        <f>COUNTIF(H12:H48,"/")</f>
        <v>37</v>
      </c>
      <c r="G57" s="63"/>
    </row>
    <row r="58" spans="1:12" ht="21" x14ac:dyDescent="0.35">
      <c r="B58" s="60"/>
      <c r="C58" s="61" t="s">
        <v>844</v>
      </c>
      <c r="D58" s="62" t="s">
        <v>845</v>
      </c>
      <c r="E58" s="62"/>
      <c r="F58" s="63">
        <f>COUNTIF(I12:I48,"/")</f>
        <v>0</v>
      </c>
      <c r="G58" s="63"/>
    </row>
    <row r="59" spans="1:12" ht="21" x14ac:dyDescent="0.35">
      <c r="B59" s="60"/>
      <c r="C59" s="61" t="s">
        <v>846</v>
      </c>
      <c r="D59" s="62" t="s">
        <v>847</v>
      </c>
      <c r="E59" s="62"/>
      <c r="F59" s="63">
        <f>COUNTIF(J12:J48,"/")</f>
        <v>0</v>
      </c>
      <c r="G59" s="63"/>
    </row>
    <row r="60" spans="1:12" ht="21" x14ac:dyDescent="0.35">
      <c r="B60" s="64"/>
      <c r="C60" s="61" t="s">
        <v>848</v>
      </c>
      <c r="D60" s="62" t="s">
        <v>849</v>
      </c>
      <c r="E60" s="62"/>
      <c r="F60" s="63">
        <f>COUNTIF(K12:K48,"/")</f>
        <v>0</v>
      </c>
      <c r="G60" s="63"/>
    </row>
  </sheetData>
  <mergeCells count="31"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55:L55"/>
    <mergeCell ref="A49:G49"/>
    <mergeCell ref="A50:G51"/>
    <mergeCell ref="H50:H51"/>
    <mergeCell ref="I51:K51"/>
    <mergeCell ref="B53:L53"/>
    <mergeCell ref="B54:L54"/>
    <mergeCell ref="B56:B60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0"/>
  <sheetViews>
    <sheetView showWhiteSpace="0" view="pageLayout" topLeftCell="A50" workbookViewId="0">
      <selection activeCell="K59" sqref="K59:L60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26" t="s">
        <v>190</v>
      </c>
      <c r="C12" s="27" t="s">
        <v>191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0" t="s">
        <v>192</v>
      </c>
      <c r="C13" s="12" t="s">
        <v>193</v>
      </c>
      <c r="D13" s="7"/>
      <c r="E13" s="7"/>
      <c r="F13" s="8"/>
      <c r="G13" s="55">
        <f t="shared" ref="G13:G58" si="0">D13+E13+F13</f>
        <v>0</v>
      </c>
      <c r="H13" s="55" t="str">
        <f t="shared" ref="H13:H58" si="1">IF(G13&lt;=9,"/","")</f>
        <v>/</v>
      </c>
      <c r="I13" s="55" t="str">
        <f t="shared" ref="I13:I58" si="2">IF(AND(G13&gt;9,G13&lt;=16),"/","")</f>
        <v/>
      </c>
      <c r="J13" s="55" t="str">
        <f t="shared" ref="J13:J58" si="3">IF(AND(G13&gt;16,G13&lt;=23),"/","")</f>
        <v/>
      </c>
      <c r="K13" s="55" t="str">
        <f t="shared" ref="K13:K58" si="4">IF(AND(G13&gt;23,G13&lt;=30),"/","")</f>
        <v/>
      </c>
      <c r="L13" s="55" t="str">
        <f t="shared" ref="L13:L58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0" t="s">
        <v>34</v>
      </c>
      <c r="C14" s="12" t="s">
        <v>194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0" t="s">
        <v>195</v>
      </c>
      <c r="C15" s="12" t="s">
        <v>196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197</v>
      </c>
      <c r="C16" s="12" t="s">
        <v>198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199</v>
      </c>
      <c r="C17" s="12" t="s">
        <v>200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23" t="s">
        <v>201</v>
      </c>
      <c r="C18" s="25" t="s">
        <v>202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23" t="s">
        <v>89</v>
      </c>
      <c r="C19" s="25" t="s">
        <v>203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23" t="s">
        <v>66</v>
      </c>
      <c r="C20" s="25" t="s">
        <v>204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23" t="s">
        <v>205</v>
      </c>
      <c r="C21" s="25" t="s">
        <v>206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23" t="s">
        <v>207</v>
      </c>
      <c r="C22" s="25" t="s">
        <v>208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23</v>
      </c>
      <c r="C23" s="12" t="s">
        <v>209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39</v>
      </c>
      <c r="C24" s="12" t="s">
        <v>210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211</v>
      </c>
      <c r="C25" s="12" t="s">
        <v>212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213</v>
      </c>
      <c r="C26" s="12" t="s">
        <v>214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215</v>
      </c>
      <c r="C27" s="12" t="s">
        <v>216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217</v>
      </c>
      <c r="C28" s="12" t="s">
        <v>218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0" t="s">
        <v>219</v>
      </c>
      <c r="C29" s="12" t="s">
        <v>220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221</v>
      </c>
      <c r="C30" s="12" t="s">
        <v>222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0" t="s">
        <v>223</v>
      </c>
      <c r="C31" s="12" t="s">
        <v>224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5" t="s">
        <v>225</v>
      </c>
      <c r="C32" s="16" t="s">
        <v>226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227</v>
      </c>
      <c r="C33" s="12" t="s">
        <v>228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0" t="s">
        <v>229</v>
      </c>
      <c r="C34" s="12" t="s">
        <v>230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231</v>
      </c>
      <c r="C35" s="12" t="s">
        <v>232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233</v>
      </c>
      <c r="C36" s="12" t="s">
        <v>234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235</v>
      </c>
      <c r="C37" s="12" t="s">
        <v>236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23" t="s">
        <v>237</v>
      </c>
      <c r="C38" s="25" t="s">
        <v>238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23" t="s">
        <v>239</v>
      </c>
      <c r="C39" s="25" t="s">
        <v>240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23" t="s">
        <v>241</v>
      </c>
      <c r="C40" s="25" t="s">
        <v>242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23" t="s">
        <v>243</v>
      </c>
      <c r="C41" s="25" t="s">
        <v>244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23" t="s">
        <v>245</v>
      </c>
      <c r="C42" s="25" t="s">
        <v>246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23" t="s">
        <v>247</v>
      </c>
      <c r="C43" s="25" t="s">
        <v>248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23" t="s">
        <v>130</v>
      </c>
      <c r="C44" s="25" t="s">
        <v>249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23" t="s">
        <v>250</v>
      </c>
      <c r="C45" s="25" t="s">
        <v>251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252</v>
      </c>
      <c r="C46" s="11" t="s">
        <v>253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254</v>
      </c>
      <c r="C47" s="11" t="s">
        <v>255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256</v>
      </c>
      <c r="C48" s="11" t="s">
        <v>257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258</v>
      </c>
      <c r="C49" s="11" t="s">
        <v>259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3" t="s">
        <v>260</v>
      </c>
      <c r="C50" s="14" t="s">
        <v>261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262</v>
      </c>
      <c r="C51" s="11" t="s">
        <v>263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0" t="s">
        <v>264</v>
      </c>
      <c r="C52" s="11" t="s">
        <v>265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266</v>
      </c>
      <c r="C53" s="11" t="s">
        <v>267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268</v>
      </c>
      <c r="C54" s="12" t="s">
        <v>269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customHeight="1" x14ac:dyDescent="0.3">
      <c r="A55" s="6">
        <v>44</v>
      </c>
      <c r="B55" s="10" t="s">
        <v>60</v>
      </c>
      <c r="C55" s="12" t="s">
        <v>270</v>
      </c>
      <c r="D55" s="7"/>
      <c r="E55" s="7"/>
      <c r="F55" s="8"/>
      <c r="G55" s="55">
        <f t="shared" si="0"/>
        <v>0</v>
      </c>
      <c r="H55" s="55" t="str">
        <f t="shared" si="1"/>
        <v>/</v>
      </c>
      <c r="I55" s="55" t="str">
        <f t="shared" si="2"/>
        <v/>
      </c>
      <c r="J55" s="55" t="str">
        <f t="shared" si="3"/>
        <v/>
      </c>
      <c r="K55" s="55" t="str">
        <f t="shared" si="4"/>
        <v/>
      </c>
      <c r="L55" s="55" t="str">
        <f t="shared" si="5"/>
        <v>ไม่ผ่าน</v>
      </c>
    </row>
    <row r="56" spans="1:12" s="4" customFormat="1" ht="18.75" customHeight="1" x14ac:dyDescent="0.3">
      <c r="A56" s="6">
        <v>45</v>
      </c>
      <c r="B56" s="10" t="s">
        <v>271</v>
      </c>
      <c r="C56" s="12" t="s">
        <v>272</v>
      </c>
      <c r="D56" s="7"/>
      <c r="E56" s="7"/>
      <c r="F56" s="8"/>
      <c r="G56" s="55">
        <f t="shared" si="0"/>
        <v>0</v>
      </c>
      <c r="H56" s="55" t="str">
        <f t="shared" si="1"/>
        <v>/</v>
      </c>
      <c r="I56" s="55" t="str">
        <f t="shared" si="2"/>
        <v/>
      </c>
      <c r="J56" s="55" t="str">
        <f t="shared" si="3"/>
        <v/>
      </c>
      <c r="K56" s="55" t="str">
        <f t="shared" si="4"/>
        <v/>
      </c>
      <c r="L56" s="55" t="str">
        <f t="shared" si="5"/>
        <v>ไม่ผ่าน</v>
      </c>
    </row>
    <row r="57" spans="1:12" s="4" customFormat="1" ht="18.75" customHeight="1" x14ac:dyDescent="0.3">
      <c r="A57" s="6">
        <v>46</v>
      </c>
      <c r="B57" s="10" t="s">
        <v>273</v>
      </c>
      <c r="C57" s="12" t="s">
        <v>274</v>
      </c>
      <c r="D57" s="7"/>
      <c r="E57" s="7"/>
      <c r="F57" s="8"/>
      <c r="G57" s="55">
        <f t="shared" si="0"/>
        <v>0</v>
      </c>
      <c r="H57" s="55" t="str">
        <f t="shared" si="1"/>
        <v>/</v>
      </c>
      <c r="I57" s="55" t="str">
        <f t="shared" si="2"/>
        <v/>
      </c>
      <c r="J57" s="55" t="str">
        <f t="shared" si="3"/>
        <v/>
      </c>
      <c r="K57" s="55" t="str">
        <f t="shared" si="4"/>
        <v/>
      </c>
      <c r="L57" s="55" t="str">
        <f t="shared" si="5"/>
        <v>ไม่ผ่าน</v>
      </c>
    </row>
    <row r="58" spans="1:12" s="4" customFormat="1" ht="18.75" customHeight="1" x14ac:dyDescent="0.3">
      <c r="A58" s="6">
        <v>47</v>
      </c>
      <c r="B58" s="10" t="s">
        <v>275</v>
      </c>
      <c r="C58" s="12" t="s">
        <v>276</v>
      </c>
      <c r="D58" s="7"/>
      <c r="E58" s="7"/>
      <c r="F58" s="8"/>
      <c r="G58" s="55">
        <f t="shared" si="0"/>
        <v>0</v>
      </c>
      <c r="H58" s="55" t="str">
        <f t="shared" si="1"/>
        <v>/</v>
      </c>
      <c r="I58" s="55" t="str">
        <f t="shared" si="2"/>
        <v/>
      </c>
      <c r="J58" s="55" t="str">
        <f t="shared" si="3"/>
        <v/>
      </c>
      <c r="K58" s="55" t="str">
        <f t="shared" si="4"/>
        <v/>
      </c>
      <c r="L58" s="55" t="str">
        <f t="shared" si="5"/>
        <v>ไม่ผ่าน</v>
      </c>
    </row>
    <row r="59" spans="1:12" s="4" customFormat="1" ht="18.75" x14ac:dyDescent="0.3">
      <c r="A59" s="51" t="s">
        <v>18</v>
      </c>
      <c r="B59" s="52"/>
      <c r="C59" s="52"/>
      <c r="D59" s="52"/>
      <c r="E59" s="52"/>
      <c r="F59" s="52"/>
      <c r="G59" s="53"/>
      <c r="H59" s="7"/>
      <c r="I59" s="7"/>
      <c r="J59" s="7"/>
      <c r="K59" s="55" t="s">
        <v>13</v>
      </c>
      <c r="L59" s="55">
        <f>COUNTIF(L12:L58,"ผ่าน")</f>
        <v>0</v>
      </c>
    </row>
    <row r="60" spans="1:12" s="4" customFormat="1" ht="18.75" x14ac:dyDescent="0.3">
      <c r="A60" s="54" t="s">
        <v>19</v>
      </c>
      <c r="B60" s="54"/>
      <c r="C60" s="54"/>
      <c r="D60" s="54"/>
      <c r="E60" s="54"/>
      <c r="F60" s="54"/>
      <c r="G60" s="54"/>
      <c r="H60" s="43"/>
      <c r="I60" s="7"/>
      <c r="J60" s="7"/>
      <c r="K60" s="56" t="s">
        <v>837</v>
      </c>
      <c r="L60" s="56">
        <f>COUNTIF(L12:L58,"ไม่ผ่าน")</f>
        <v>47</v>
      </c>
    </row>
    <row r="61" spans="1:12" s="4" customFormat="1" ht="18.75" x14ac:dyDescent="0.3">
      <c r="A61" s="54"/>
      <c r="B61" s="54"/>
      <c r="C61" s="54"/>
      <c r="D61" s="54"/>
      <c r="E61" s="54"/>
      <c r="F61" s="54"/>
      <c r="G61" s="54"/>
      <c r="H61" s="43"/>
      <c r="I61" s="43"/>
      <c r="J61" s="43"/>
      <c r="K61" s="43"/>
      <c r="L61" s="7"/>
    </row>
    <row r="62" spans="1:12" s="4" customFormat="1" ht="19.5" customHeight="1" x14ac:dyDescent="0.3">
      <c r="A62" s="9"/>
      <c r="B62" s="4" t="s">
        <v>17</v>
      </c>
    </row>
    <row r="63" spans="1:12" s="4" customFormat="1" ht="18" customHeight="1" x14ac:dyDescent="0.3">
      <c r="B63" s="50" t="s">
        <v>20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s="4" customFormat="1" ht="18" customHeight="1" x14ac:dyDescent="0.5">
      <c r="A64" s="9"/>
      <c r="B64" s="50" t="s">
        <v>21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s="4" customFormat="1" ht="18" customHeight="1" x14ac:dyDescent="0.3">
      <c r="A65" s="9"/>
      <c r="B65" s="50" t="s">
        <v>22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ht="21" x14ac:dyDescent="0.35">
      <c r="B66" s="57" t="s">
        <v>838</v>
      </c>
      <c r="C66" s="58" t="s">
        <v>839</v>
      </c>
      <c r="D66" s="59" t="s">
        <v>840</v>
      </c>
      <c r="E66" s="59"/>
      <c r="F66" s="59" t="s">
        <v>841</v>
      </c>
      <c r="G66" s="59"/>
    </row>
    <row r="67" spans="1:12" ht="21" x14ac:dyDescent="0.35">
      <c r="B67" s="60"/>
      <c r="C67" s="61" t="s">
        <v>842</v>
      </c>
      <c r="D67" s="62" t="s">
        <v>843</v>
      </c>
      <c r="E67" s="62"/>
      <c r="F67" s="63">
        <f>COUNTIF(H12:H58,"/")</f>
        <v>47</v>
      </c>
      <c r="G67" s="63"/>
    </row>
    <row r="68" spans="1:12" ht="21" x14ac:dyDescent="0.35">
      <c r="B68" s="60"/>
      <c r="C68" s="61" t="s">
        <v>844</v>
      </c>
      <c r="D68" s="62" t="s">
        <v>845</v>
      </c>
      <c r="E68" s="62"/>
      <c r="F68" s="63">
        <f>COUNTIF(I12:I58,"/")</f>
        <v>0</v>
      </c>
      <c r="G68" s="63"/>
    </row>
    <row r="69" spans="1:12" ht="21" x14ac:dyDescent="0.35">
      <c r="B69" s="60"/>
      <c r="C69" s="61" t="s">
        <v>846</v>
      </c>
      <c r="D69" s="62" t="s">
        <v>847</v>
      </c>
      <c r="E69" s="62"/>
      <c r="F69" s="63">
        <f>COUNTIF(J12:J58,"/")</f>
        <v>0</v>
      </c>
      <c r="G69" s="63"/>
    </row>
    <row r="70" spans="1:12" ht="21" x14ac:dyDescent="0.35">
      <c r="B70" s="64"/>
      <c r="C70" s="61" t="s">
        <v>848</v>
      </c>
      <c r="D70" s="62" t="s">
        <v>849</v>
      </c>
      <c r="E70" s="62"/>
      <c r="F70" s="63">
        <f>COUNTIF(K12:K58,"/")</f>
        <v>0</v>
      </c>
      <c r="G70" s="63"/>
    </row>
  </sheetData>
  <mergeCells count="31">
    <mergeCell ref="B65:L65"/>
    <mergeCell ref="A59:G59"/>
    <mergeCell ref="A60:G61"/>
    <mergeCell ref="H60:H61"/>
    <mergeCell ref="I61:K61"/>
    <mergeCell ref="B63:L63"/>
    <mergeCell ref="B64:L64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6:B70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1"/>
  <sheetViews>
    <sheetView showWhiteSpace="0" view="pageLayout" topLeftCell="A50" workbookViewId="0">
      <selection activeCell="K60" sqref="K60:L61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5" t="s">
        <v>277</v>
      </c>
      <c r="C12" s="16" t="s">
        <v>278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5" t="s">
        <v>279</v>
      </c>
      <c r="C13" s="16" t="s">
        <v>280</v>
      </c>
      <c r="D13" s="7"/>
      <c r="E13" s="7"/>
      <c r="F13" s="8"/>
      <c r="G13" s="55">
        <f t="shared" ref="G13:G59" si="0">D13+E13+F13</f>
        <v>0</v>
      </c>
      <c r="H13" s="55" t="str">
        <f t="shared" ref="H13:H59" si="1">IF(G13&lt;=9,"/","")</f>
        <v>/</v>
      </c>
      <c r="I13" s="55" t="str">
        <f t="shared" ref="I13:I59" si="2">IF(AND(G13&gt;9,G13&lt;=16),"/","")</f>
        <v/>
      </c>
      <c r="J13" s="55" t="str">
        <f t="shared" ref="J13:J59" si="3">IF(AND(G13&gt;16,G13&lt;=23),"/","")</f>
        <v/>
      </c>
      <c r="K13" s="55" t="str">
        <f t="shared" ref="K13:K59" si="4">IF(AND(G13&gt;23,G13&lt;=30),"/","")</f>
        <v/>
      </c>
      <c r="L13" s="55" t="str">
        <f t="shared" ref="L13:L59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0" t="s">
        <v>281</v>
      </c>
      <c r="C14" s="12" t="s">
        <v>282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0" t="s">
        <v>283</v>
      </c>
      <c r="C15" s="12" t="s">
        <v>284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285</v>
      </c>
      <c r="C16" s="12" t="s">
        <v>286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287</v>
      </c>
      <c r="C17" s="12" t="s">
        <v>288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289</v>
      </c>
      <c r="C18" s="12" t="s">
        <v>290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291</v>
      </c>
      <c r="C19" s="12" t="s">
        <v>292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293</v>
      </c>
      <c r="C20" s="12" t="s">
        <v>294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295</v>
      </c>
      <c r="C21" s="11" t="s">
        <v>296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297</v>
      </c>
      <c r="C22" s="11" t="s">
        <v>298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299</v>
      </c>
      <c r="C23" s="11" t="s">
        <v>300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26" t="s">
        <v>301</v>
      </c>
      <c r="C24" s="28" t="s">
        <v>302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303</v>
      </c>
      <c r="C25" s="12" t="s">
        <v>304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305</v>
      </c>
      <c r="C26" s="12" t="s">
        <v>306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23" t="s">
        <v>307</v>
      </c>
      <c r="C27" s="25" t="s">
        <v>308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23" t="s">
        <v>309</v>
      </c>
      <c r="C28" s="25" t="s">
        <v>310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23" t="s">
        <v>311</v>
      </c>
      <c r="C29" s="25" t="s">
        <v>312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29" t="s">
        <v>273</v>
      </c>
      <c r="C30" s="30" t="s">
        <v>313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0" t="s">
        <v>314</v>
      </c>
      <c r="C31" s="12" t="s">
        <v>315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316</v>
      </c>
      <c r="C32" s="12" t="s">
        <v>317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91</v>
      </c>
      <c r="C33" s="12" t="s">
        <v>318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0" t="s">
        <v>319</v>
      </c>
      <c r="C34" s="12" t="s">
        <v>320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321</v>
      </c>
      <c r="C35" s="12" t="s">
        <v>322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130</v>
      </c>
      <c r="C36" s="12" t="s">
        <v>323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324</v>
      </c>
      <c r="C37" s="12" t="s">
        <v>325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30</v>
      </c>
      <c r="C38" s="12" t="s">
        <v>326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327</v>
      </c>
      <c r="C39" s="12" t="s">
        <v>328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0" t="s">
        <v>329</v>
      </c>
      <c r="C40" s="12" t="s">
        <v>330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331</v>
      </c>
      <c r="C41" s="12" t="s">
        <v>332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82</v>
      </c>
      <c r="C42" s="12" t="s">
        <v>333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334</v>
      </c>
      <c r="C43" s="12" t="s">
        <v>335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130</v>
      </c>
      <c r="C44" s="12" t="s">
        <v>336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337</v>
      </c>
      <c r="C45" s="12" t="s">
        <v>338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339</v>
      </c>
      <c r="C46" s="11" t="s">
        <v>340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52</v>
      </c>
      <c r="C47" s="11" t="s">
        <v>341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170</v>
      </c>
      <c r="C48" s="12" t="s">
        <v>342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3" t="s">
        <v>343</v>
      </c>
      <c r="C49" s="14" t="s">
        <v>196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28</v>
      </c>
      <c r="C50" s="11" t="s">
        <v>344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5" t="s">
        <v>345</v>
      </c>
      <c r="C51" s="17" t="s">
        <v>346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0" t="s">
        <v>347</v>
      </c>
      <c r="C52" s="11" t="s">
        <v>348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33</v>
      </c>
      <c r="C53" s="11" t="s">
        <v>76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3" t="s">
        <v>349</v>
      </c>
      <c r="C54" s="14" t="s">
        <v>350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customHeight="1" x14ac:dyDescent="0.3">
      <c r="A55" s="6">
        <v>44</v>
      </c>
      <c r="B55" s="13" t="s">
        <v>351</v>
      </c>
      <c r="C55" s="14" t="s">
        <v>352</v>
      </c>
      <c r="D55" s="7"/>
      <c r="E55" s="7"/>
      <c r="F55" s="8"/>
      <c r="G55" s="55">
        <f t="shared" si="0"/>
        <v>0</v>
      </c>
      <c r="H55" s="55" t="str">
        <f t="shared" si="1"/>
        <v>/</v>
      </c>
      <c r="I55" s="55" t="str">
        <f t="shared" si="2"/>
        <v/>
      </c>
      <c r="J55" s="55" t="str">
        <f t="shared" si="3"/>
        <v/>
      </c>
      <c r="K55" s="55" t="str">
        <f t="shared" si="4"/>
        <v/>
      </c>
      <c r="L55" s="55" t="str">
        <f t="shared" si="5"/>
        <v>ไม่ผ่าน</v>
      </c>
    </row>
    <row r="56" spans="1:12" s="4" customFormat="1" ht="18.75" customHeight="1" x14ac:dyDescent="0.3">
      <c r="A56" s="6">
        <v>45</v>
      </c>
      <c r="B56" s="10" t="s">
        <v>353</v>
      </c>
      <c r="C56" s="11" t="s">
        <v>354</v>
      </c>
      <c r="D56" s="7"/>
      <c r="E56" s="7"/>
      <c r="F56" s="8"/>
      <c r="G56" s="55">
        <f t="shared" si="0"/>
        <v>0</v>
      </c>
      <c r="H56" s="55" t="str">
        <f t="shared" si="1"/>
        <v>/</v>
      </c>
      <c r="I56" s="55" t="str">
        <f t="shared" si="2"/>
        <v/>
      </c>
      <c r="J56" s="55" t="str">
        <f t="shared" si="3"/>
        <v/>
      </c>
      <c r="K56" s="55" t="str">
        <f t="shared" si="4"/>
        <v/>
      </c>
      <c r="L56" s="55" t="str">
        <f t="shared" si="5"/>
        <v>ไม่ผ่าน</v>
      </c>
    </row>
    <row r="57" spans="1:12" s="4" customFormat="1" ht="18.75" customHeight="1" x14ac:dyDescent="0.3">
      <c r="A57" s="6">
        <v>46</v>
      </c>
      <c r="B57" s="10" t="s">
        <v>355</v>
      </c>
      <c r="C57" s="11" t="s">
        <v>356</v>
      </c>
      <c r="D57" s="7"/>
      <c r="E57" s="7"/>
      <c r="F57" s="8"/>
      <c r="G57" s="55">
        <f t="shared" si="0"/>
        <v>0</v>
      </c>
      <c r="H57" s="55" t="str">
        <f t="shared" si="1"/>
        <v>/</v>
      </c>
      <c r="I57" s="55" t="str">
        <f t="shared" si="2"/>
        <v/>
      </c>
      <c r="J57" s="55" t="str">
        <f t="shared" si="3"/>
        <v/>
      </c>
      <c r="K57" s="55" t="str">
        <f t="shared" si="4"/>
        <v/>
      </c>
      <c r="L57" s="55" t="str">
        <f t="shared" si="5"/>
        <v>ไม่ผ่าน</v>
      </c>
    </row>
    <row r="58" spans="1:12" s="4" customFormat="1" ht="18.75" customHeight="1" x14ac:dyDescent="0.3">
      <c r="A58" s="6">
        <v>47</v>
      </c>
      <c r="B58" s="15" t="s">
        <v>357</v>
      </c>
      <c r="C58" s="17" t="s">
        <v>358</v>
      </c>
      <c r="D58" s="7"/>
      <c r="E58" s="7"/>
      <c r="F58" s="8"/>
      <c r="G58" s="55">
        <f t="shared" si="0"/>
        <v>0</v>
      </c>
      <c r="H58" s="55" t="str">
        <f t="shared" si="1"/>
        <v>/</v>
      </c>
      <c r="I58" s="55" t="str">
        <f t="shared" si="2"/>
        <v/>
      </c>
      <c r="J58" s="55" t="str">
        <f t="shared" si="3"/>
        <v/>
      </c>
      <c r="K58" s="55" t="str">
        <f t="shared" si="4"/>
        <v/>
      </c>
      <c r="L58" s="55" t="str">
        <f t="shared" si="5"/>
        <v>ไม่ผ่าน</v>
      </c>
    </row>
    <row r="59" spans="1:12" s="4" customFormat="1" ht="18.75" customHeight="1" x14ac:dyDescent="0.3">
      <c r="A59" s="6">
        <v>48</v>
      </c>
      <c r="B59" s="15" t="s">
        <v>359</v>
      </c>
      <c r="C59" s="17" t="s">
        <v>360</v>
      </c>
      <c r="D59" s="7"/>
      <c r="E59" s="7"/>
      <c r="F59" s="8"/>
      <c r="G59" s="55">
        <f t="shared" si="0"/>
        <v>0</v>
      </c>
      <c r="H59" s="55" t="str">
        <f t="shared" si="1"/>
        <v>/</v>
      </c>
      <c r="I59" s="55" t="str">
        <f t="shared" si="2"/>
        <v/>
      </c>
      <c r="J59" s="55" t="str">
        <f t="shared" si="3"/>
        <v/>
      </c>
      <c r="K59" s="55" t="str">
        <f t="shared" si="4"/>
        <v/>
      </c>
      <c r="L59" s="55" t="str">
        <f t="shared" si="5"/>
        <v>ไม่ผ่าน</v>
      </c>
    </row>
    <row r="60" spans="1:12" s="4" customFormat="1" ht="18.75" x14ac:dyDescent="0.3">
      <c r="A60" s="51" t="s">
        <v>18</v>
      </c>
      <c r="B60" s="52"/>
      <c r="C60" s="52"/>
      <c r="D60" s="52"/>
      <c r="E60" s="52"/>
      <c r="F60" s="52"/>
      <c r="G60" s="53"/>
      <c r="H60" s="7"/>
      <c r="I60" s="7"/>
      <c r="J60" s="7"/>
      <c r="K60" s="55" t="s">
        <v>13</v>
      </c>
      <c r="L60" s="55">
        <f>COUNTIF(L12:L59,"ผ่าน")</f>
        <v>0</v>
      </c>
    </row>
    <row r="61" spans="1:12" s="4" customFormat="1" ht="18.75" x14ac:dyDescent="0.3">
      <c r="A61" s="54" t="s">
        <v>19</v>
      </c>
      <c r="B61" s="54"/>
      <c r="C61" s="54"/>
      <c r="D61" s="54"/>
      <c r="E61" s="54"/>
      <c r="F61" s="54"/>
      <c r="G61" s="54"/>
      <c r="H61" s="43"/>
      <c r="I61" s="7"/>
      <c r="J61" s="7"/>
      <c r="K61" s="56" t="s">
        <v>837</v>
      </c>
      <c r="L61" s="56">
        <f>COUNTIF(L12:L59,"ไม่ผ่าน")</f>
        <v>48</v>
      </c>
    </row>
    <row r="62" spans="1:12" s="4" customFormat="1" ht="18.75" x14ac:dyDescent="0.3">
      <c r="A62" s="54"/>
      <c r="B62" s="54"/>
      <c r="C62" s="54"/>
      <c r="D62" s="54"/>
      <c r="E62" s="54"/>
      <c r="F62" s="54"/>
      <c r="G62" s="54"/>
      <c r="H62" s="43"/>
      <c r="I62" s="43"/>
      <c r="J62" s="43"/>
      <c r="K62" s="43"/>
      <c r="L62" s="7"/>
    </row>
    <row r="63" spans="1:12" s="4" customFormat="1" ht="19.5" customHeight="1" x14ac:dyDescent="0.3">
      <c r="A63" s="9"/>
      <c r="B63" s="4" t="s">
        <v>17</v>
      </c>
    </row>
    <row r="64" spans="1:12" s="4" customFormat="1" ht="18" customHeight="1" x14ac:dyDescent="0.3">
      <c r="B64" s="50" t="s">
        <v>20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s="4" customFormat="1" ht="18" customHeight="1" x14ac:dyDescent="0.5">
      <c r="A65" s="9"/>
      <c r="B65" s="50" t="s">
        <v>21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s="4" customFormat="1" ht="18" customHeight="1" x14ac:dyDescent="0.3">
      <c r="A66" s="9"/>
      <c r="B66" s="50" t="s">
        <v>22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21" x14ac:dyDescent="0.35">
      <c r="B67" s="57" t="s">
        <v>838</v>
      </c>
      <c r="C67" s="58" t="s">
        <v>839</v>
      </c>
      <c r="D67" s="59" t="s">
        <v>840</v>
      </c>
      <c r="E67" s="59"/>
      <c r="F67" s="59" t="s">
        <v>841</v>
      </c>
      <c r="G67" s="59"/>
    </row>
    <row r="68" spans="1:12" ht="21" x14ac:dyDescent="0.35">
      <c r="B68" s="60"/>
      <c r="C68" s="61" t="s">
        <v>842</v>
      </c>
      <c r="D68" s="62" t="s">
        <v>843</v>
      </c>
      <c r="E68" s="62"/>
      <c r="F68" s="63">
        <f>COUNTIF(H12:H59,"/")</f>
        <v>48</v>
      </c>
      <c r="G68" s="63"/>
    </row>
    <row r="69" spans="1:12" ht="21" x14ac:dyDescent="0.35">
      <c r="B69" s="60"/>
      <c r="C69" s="61" t="s">
        <v>844</v>
      </c>
      <c r="D69" s="62" t="s">
        <v>845</v>
      </c>
      <c r="E69" s="62"/>
      <c r="F69" s="63">
        <f>COUNTIF(I12:I59,"/")</f>
        <v>0</v>
      </c>
      <c r="G69" s="63"/>
    </row>
    <row r="70" spans="1:12" ht="21" x14ac:dyDescent="0.35">
      <c r="B70" s="60"/>
      <c r="C70" s="61" t="s">
        <v>846</v>
      </c>
      <c r="D70" s="62" t="s">
        <v>847</v>
      </c>
      <c r="E70" s="62"/>
      <c r="F70" s="63">
        <f>COUNTIF(J12:J59,"/")</f>
        <v>0</v>
      </c>
      <c r="G70" s="63"/>
    </row>
    <row r="71" spans="1:12" ht="21" x14ac:dyDescent="0.35">
      <c r="B71" s="64"/>
      <c r="C71" s="61" t="s">
        <v>848</v>
      </c>
      <c r="D71" s="62" t="s">
        <v>849</v>
      </c>
      <c r="E71" s="62"/>
      <c r="F71" s="63">
        <f>COUNTIF(K12:K59,"/")</f>
        <v>0</v>
      </c>
      <c r="G71" s="63"/>
    </row>
  </sheetData>
  <mergeCells count="31">
    <mergeCell ref="B66:L66"/>
    <mergeCell ref="A60:G60"/>
    <mergeCell ref="A61:G62"/>
    <mergeCell ref="H61:H62"/>
    <mergeCell ref="I62:K62"/>
    <mergeCell ref="B64:L64"/>
    <mergeCell ref="B65:L65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7:B71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0"/>
  <sheetViews>
    <sheetView view="pageLayout" topLeftCell="A56" workbookViewId="0">
      <selection activeCell="K59" sqref="K59:L60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361</v>
      </c>
      <c r="C12" s="11" t="s">
        <v>362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5" t="s">
        <v>363</v>
      </c>
      <c r="C13" s="17" t="s">
        <v>364</v>
      </c>
      <c r="D13" s="7"/>
      <c r="E13" s="7"/>
      <c r="F13" s="8"/>
      <c r="G13" s="55">
        <f t="shared" ref="G13:G58" si="0">D13+E13+F13</f>
        <v>0</v>
      </c>
      <c r="H13" s="55" t="str">
        <f t="shared" ref="H13:H58" si="1">IF(G13&lt;=9,"/","")</f>
        <v>/</v>
      </c>
      <c r="I13" s="55" t="str">
        <f t="shared" ref="I13:I58" si="2">IF(AND(G13&gt;9,G13&lt;=16),"/","")</f>
        <v/>
      </c>
      <c r="J13" s="55" t="str">
        <f t="shared" ref="J13:J58" si="3">IF(AND(G13&gt;16,G13&lt;=23),"/","")</f>
        <v/>
      </c>
      <c r="K13" s="55" t="str">
        <f t="shared" ref="K13:K58" si="4">IF(AND(G13&gt;23,G13&lt;=30),"/","")</f>
        <v/>
      </c>
      <c r="L13" s="55" t="str">
        <f t="shared" ref="L13:L58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23" t="s">
        <v>365</v>
      </c>
      <c r="C14" s="24" t="s">
        <v>366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29" t="s">
        <v>79</v>
      </c>
      <c r="C15" s="30" t="s">
        <v>367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23" t="s">
        <v>368</v>
      </c>
      <c r="C16" s="25" t="s">
        <v>369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23" t="s">
        <v>295</v>
      </c>
      <c r="C17" s="25" t="s">
        <v>370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23" t="s">
        <v>371</v>
      </c>
      <c r="C18" s="25" t="s">
        <v>372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23" t="s">
        <v>373</v>
      </c>
      <c r="C19" s="25" t="s">
        <v>374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375</v>
      </c>
      <c r="C20" s="12" t="s">
        <v>376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377</v>
      </c>
      <c r="C21" s="12" t="s">
        <v>378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379</v>
      </c>
      <c r="C22" s="12" t="s">
        <v>380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3" t="s">
        <v>381</v>
      </c>
      <c r="C23" s="18" t="s">
        <v>382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54</v>
      </c>
      <c r="C24" s="12" t="s">
        <v>383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384</v>
      </c>
      <c r="C25" s="12" t="s">
        <v>73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385</v>
      </c>
      <c r="C26" s="12" t="s">
        <v>386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387</v>
      </c>
      <c r="C27" s="12" t="s">
        <v>388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5" t="s">
        <v>389</v>
      </c>
      <c r="C28" s="16" t="s">
        <v>390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3" t="s">
        <v>26</v>
      </c>
      <c r="C29" s="14" t="s">
        <v>391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392</v>
      </c>
      <c r="C30" s="12" t="s">
        <v>25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31" t="s">
        <v>41</v>
      </c>
      <c r="C31" s="32" t="s">
        <v>393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23" t="s">
        <v>53</v>
      </c>
      <c r="C32" s="25" t="s">
        <v>394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23" t="s">
        <v>395</v>
      </c>
      <c r="C33" s="25" t="s">
        <v>396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23" t="s">
        <v>397</v>
      </c>
      <c r="C34" s="25" t="s">
        <v>40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160</v>
      </c>
      <c r="C35" s="11" t="s">
        <v>398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399</v>
      </c>
      <c r="C36" s="11" t="s">
        <v>400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401</v>
      </c>
      <c r="C37" s="11" t="s">
        <v>402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58</v>
      </c>
      <c r="C38" s="11" t="s">
        <v>403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77</v>
      </c>
      <c r="C39" s="11" t="s">
        <v>404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0" t="s">
        <v>405</v>
      </c>
      <c r="C40" s="11" t="s">
        <v>406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407</v>
      </c>
      <c r="C41" s="11" t="s">
        <v>408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409</v>
      </c>
      <c r="C42" s="11" t="s">
        <v>410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411</v>
      </c>
      <c r="C43" s="11" t="s">
        <v>92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412</v>
      </c>
      <c r="C44" s="11" t="s">
        <v>413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414</v>
      </c>
      <c r="C45" s="11" t="s">
        <v>415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314</v>
      </c>
      <c r="C46" s="12" t="s">
        <v>416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417</v>
      </c>
      <c r="C47" s="12" t="s">
        <v>418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419</v>
      </c>
      <c r="C48" s="12" t="s">
        <v>420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421</v>
      </c>
      <c r="C49" s="12" t="s">
        <v>422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423</v>
      </c>
      <c r="C50" s="12" t="s">
        <v>424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425</v>
      </c>
      <c r="C51" s="12" t="s">
        <v>426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0" t="s">
        <v>427</v>
      </c>
      <c r="C52" s="12" t="s">
        <v>428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347</v>
      </c>
      <c r="C53" s="12" t="s">
        <v>194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429</v>
      </c>
      <c r="C54" s="11" t="s">
        <v>430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customHeight="1" x14ac:dyDescent="0.3">
      <c r="A55" s="6">
        <v>44</v>
      </c>
      <c r="B55" s="10" t="s">
        <v>431</v>
      </c>
      <c r="C55" s="11" t="s">
        <v>432</v>
      </c>
      <c r="D55" s="7"/>
      <c r="E55" s="7"/>
      <c r="F55" s="8"/>
      <c r="G55" s="55">
        <f t="shared" si="0"/>
        <v>0</v>
      </c>
      <c r="H55" s="55" t="str">
        <f t="shared" si="1"/>
        <v>/</v>
      </c>
      <c r="I55" s="55" t="str">
        <f t="shared" si="2"/>
        <v/>
      </c>
      <c r="J55" s="55" t="str">
        <f t="shared" si="3"/>
        <v/>
      </c>
      <c r="K55" s="55" t="str">
        <f t="shared" si="4"/>
        <v/>
      </c>
      <c r="L55" s="55" t="str">
        <f t="shared" si="5"/>
        <v>ไม่ผ่าน</v>
      </c>
    </row>
    <row r="56" spans="1:12" s="4" customFormat="1" ht="18.75" customHeight="1" x14ac:dyDescent="0.3">
      <c r="A56" s="6">
        <v>45</v>
      </c>
      <c r="B56" s="10" t="s">
        <v>433</v>
      </c>
      <c r="C56" s="12" t="s">
        <v>434</v>
      </c>
      <c r="D56" s="7"/>
      <c r="E56" s="7"/>
      <c r="F56" s="8"/>
      <c r="G56" s="55">
        <f t="shared" si="0"/>
        <v>0</v>
      </c>
      <c r="H56" s="55" t="str">
        <f t="shared" si="1"/>
        <v>/</v>
      </c>
      <c r="I56" s="55" t="str">
        <f t="shared" si="2"/>
        <v/>
      </c>
      <c r="J56" s="55" t="str">
        <f t="shared" si="3"/>
        <v/>
      </c>
      <c r="K56" s="55" t="str">
        <f t="shared" si="4"/>
        <v/>
      </c>
      <c r="L56" s="55" t="str">
        <f t="shared" si="5"/>
        <v>ไม่ผ่าน</v>
      </c>
    </row>
    <row r="57" spans="1:12" s="4" customFormat="1" ht="18.75" customHeight="1" x14ac:dyDescent="0.3">
      <c r="A57" s="6">
        <v>46</v>
      </c>
      <c r="B57" s="15" t="s">
        <v>435</v>
      </c>
      <c r="C57" s="16" t="s">
        <v>436</v>
      </c>
      <c r="D57" s="7"/>
      <c r="E57" s="7"/>
      <c r="F57" s="8"/>
      <c r="G57" s="55">
        <f t="shared" si="0"/>
        <v>0</v>
      </c>
      <c r="H57" s="55" t="str">
        <f t="shared" si="1"/>
        <v>/</v>
      </c>
      <c r="I57" s="55" t="str">
        <f t="shared" si="2"/>
        <v/>
      </c>
      <c r="J57" s="55" t="str">
        <f t="shared" si="3"/>
        <v/>
      </c>
      <c r="K57" s="55" t="str">
        <f t="shared" si="4"/>
        <v/>
      </c>
      <c r="L57" s="55" t="str">
        <f t="shared" si="5"/>
        <v>ไม่ผ่าน</v>
      </c>
    </row>
    <row r="58" spans="1:12" s="4" customFormat="1" ht="18.75" customHeight="1" x14ac:dyDescent="0.3">
      <c r="A58" s="6">
        <v>47</v>
      </c>
      <c r="B58" s="10" t="s">
        <v>437</v>
      </c>
      <c r="C58" s="12" t="s">
        <v>438</v>
      </c>
      <c r="D58" s="7"/>
      <c r="E58" s="7"/>
      <c r="F58" s="8"/>
      <c r="G58" s="55">
        <f t="shared" si="0"/>
        <v>0</v>
      </c>
      <c r="H58" s="55" t="str">
        <f t="shared" si="1"/>
        <v>/</v>
      </c>
      <c r="I58" s="55" t="str">
        <f t="shared" si="2"/>
        <v/>
      </c>
      <c r="J58" s="55" t="str">
        <f t="shared" si="3"/>
        <v/>
      </c>
      <c r="K58" s="55" t="str">
        <f t="shared" si="4"/>
        <v/>
      </c>
      <c r="L58" s="55" t="str">
        <f t="shared" si="5"/>
        <v>ไม่ผ่าน</v>
      </c>
    </row>
    <row r="59" spans="1:12" s="4" customFormat="1" ht="18.75" x14ac:dyDescent="0.3">
      <c r="A59" s="51" t="s">
        <v>18</v>
      </c>
      <c r="B59" s="52"/>
      <c r="C59" s="52"/>
      <c r="D59" s="52"/>
      <c r="E59" s="52"/>
      <c r="F59" s="52"/>
      <c r="G59" s="53"/>
      <c r="H59" s="7"/>
      <c r="I59" s="7"/>
      <c r="J59" s="7"/>
      <c r="K59" s="55" t="s">
        <v>13</v>
      </c>
      <c r="L59" s="55">
        <f>COUNTIF(L12:L58,"ผ่าน")</f>
        <v>0</v>
      </c>
    </row>
    <row r="60" spans="1:12" s="4" customFormat="1" ht="18.75" x14ac:dyDescent="0.3">
      <c r="A60" s="54" t="s">
        <v>19</v>
      </c>
      <c r="B60" s="54"/>
      <c r="C60" s="54"/>
      <c r="D60" s="54"/>
      <c r="E60" s="54"/>
      <c r="F60" s="54"/>
      <c r="G60" s="54"/>
      <c r="H60" s="43"/>
      <c r="I60" s="7"/>
      <c r="J60" s="7"/>
      <c r="K60" s="56" t="s">
        <v>837</v>
      </c>
      <c r="L60" s="56">
        <f>COUNTIF(L12:L58,"ไม่ผ่าน")</f>
        <v>47</v>
      </c>
    </row>
    <row r="61" spans="1:12" s="4" customFormat="1" ht="18.75" x14ac:dyDescent="0.3">
      <c r="A61" s="54"/>
      <c r="B61" s="54"/>
      <c r="C61" s="54"/>
      <c r="D61" s="54"/>
      <c r="E61" s="54"/>
      <c r="F61" s="54"/>
      <c r="G61" s="54"/>
      <c r="H61" s="43"/>
      <c r="I61" s="43"/>
      <c r="J61" s="43"/>
      <c r="K61" s="43"/>
      <c r="L61" s="7"/>
    </row>
    <row r="62" spans="1:12" s="4" customFormat="1" ht="19.5" customHeight="1" x14ac:dyDescent="0.3">
      <c r="A62" s="9"/>
      <c r="B62" s="4" t="s">
        <v>17</v>
      </c>
    </row>
    <row r="63" spans="1:12" s="4" customFormat="1" ht="18" customHeight="1" x14ac:dyDescent="0.3">
      <c r="B63" s="50" t="s">
        <v>20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s="4" customFormat="1" ht="18" customHeight="1" x14ac:dyDescent="0.5">
      <c r="A64" s="9"/>
      <c r="B64" s="50" t="s">
        <v>21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s="4" customFormat="1" ht="18" customHeight="1" x14ac:dyDescent="0.3">
      <c r="A65" s="9"/>
      <c r="B65" s="50" t="s">
        <v>22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ht="21" x14ac:dyDescent="0.35">
      <c r="B66" s="57" t="s">
        <v>838</v>
      </c>
      <c r="C66" s="58" t="s">
        <v>839</v>
      </c>
      <c r="D66" s="59" t="s">
        <v>840</v>
      </c>
      <c r="E66" s="59"/>
      <c r="F66" s="59" t="s">
        <v>841</v>
      </c>
      <c r="G66" s="59"/>
    </row>
    <row r="67" spans="1:12" ht="21" x14ac:dyDescent="0.35">
      <c r="B67" s="60"/>
      <c r="C67" s="61" t="s">
        <v>842</v>
      </c>
      <c r="D67" s="62" t="s">
        <v>843</v>
      </c>
      <c r="E67" s="62"/>
      <c r="F67" s="63">
        <f>COUNTIF(H12:H58,"/")</f>
        <v>47</v>
      </c>
      <c r="G67" s="63"/>
    </row>
    <row r="68" spans="1:12" ht="21" x14ac:dyDescent="0.35">
      <c r="B68" s="60"/>
      <c r="C68" s="61" t="s">
        <v>844</v>
      </c>
      <c r="D68" s="62" t="s">
        <v>845</v>
      </c>
      <c r="E68" s="62"/>
      <c r="F68" s="63">
        <f>COUNTIF(I12:I58,"/")</f>
        <v>0</v>
      </c>
      <c r="G68" s="63"/>
    </row>
    <row r="69" spans="1:12" ht="21" x14ac:dyDescent="0.35">
      <c r="B69" s="60"/>
      <c r="C69" s="61" t="s">
        <v>846</v>
      </c>
      <c r="D69" s="62" t="s">
        <v>847</v>
      </c>
      <c r="E69" s="62"/>
      <c r="F69" s="63">
        <f>COUNTIF(J12:J58,"/")</f>
        <v>0</v>
      </c>
      <c r="G69" s="63"/>
    </row>
    <row r="70" spans="1:12" ht="21" x14ac:dyDescent="0.35">
      <c r="B70" s="64"/>
      <c r="C70" s="61" t="s">
        <v>848</v>
      </c>
      <c r="D70" s="62" t="s">
        <v>849</v>
      </c>
      <c r="E70" s="62"/>
      <c r="F70" s="63">
        <f>COUNTIF(K12:K58,"/")</f>
        <v>0</v>
      </c>
      <c r="G70" s="63"/>
    </row>
  </sheetData>
  <mergeCells count="31">
    <mergeCell ref="B65:L65"/>
    <mergeCell ref="A59:G59"/>
    <mergeCell ref="A60:G61"/>
    <mergeCell ref="H60:H61"/>
    <mergeCell ref="I61:K61"/>
    <mergeCell ref="B63:L63"/>
    <mergeCell ref="B64:L64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6:B70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6"/>
  <sheetViews>
    <sheetView showWhiteSpace="0" view="pageLayout" topLeftCell="A50" workbookViewId="0">
      <selection activeCell="K55" sqref="K55:L56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439</v>
      </c>
      <c r="C12" s="11" t="s">
        <v>42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23" t="s">
        <v>440</v>
      </c>
      <c r="C13" s="24" t="s">
        <v>441</v>
      </c>
      <c r="D13" s="7"/>
      <c r="E13" s="7"/>
      <c r="F13" s="8"/>
      <c r="G13" s="55">
        <f t="shared" ref="G13:G54" si="0">D13+E13+F13</f>
        <v>0</v>
      </c>
      <c r="H13" s="55" t="str">
        <f t="shared" ref="H13:H54" si="1">IF(G13&lt;=9,"/","")</f>
        <v>/</v>
      </c>
      <c r="I13" s="55" t="str">
        <f t="shared" ref="I13:I54" si="2">IF(AND(G13&gt;9,G13&lt;=16),"/","")</f>
        <v/>
      </c>
      <c r="J13" s="55" t="str">
        <f t="shared" ref="J13:J54" si="3">IF(AND(G13&gt;16,G13&lt;=23),"/","")</f>
        <v/>
      </c>
      <c r="K13" s="55" t="str">
        <f t="shared" ref="K13:K54" si="4">IF(AND(G13&gt;23,G13&lt;=30),"/","")</f>
        <v/>
      </c>
      <c r="L13" s="55" t="str">
        <f t="shared" ref="L13:L54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23" t="s">
        <v>442</v>
      </c>
      <c r="C14" s="24" t="s">
        <v>37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23" t="s">
        <v>363</v>
      </c>
      <c r="C15" s="24" t="s">
        <v>83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443</v>
      </c>
      <c r="C16" s="11" t="s">
        <v>438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444</v>
      </c>
      <c r="C17" s="11" t="s">
        <v>328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34</v>
      </c>
      <c r="C18" s="11" t="s">
        <v>445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446</v>
      </c>
      <c r="C19" s="12" t="s">
        <v>447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448</v>
      </c>
      <c r="C20" s="12" t="s">
        <v>449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450</v>
      </c>
      <c r="C21" s="12" t="s">
        <v>451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452</v>
      </c>
      <c r="C22" s="12" t="s">
        <v>453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74</v>
      </c>
      <c r="C23" s="12" t="s">
        <v>454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455</v>
      </c>
      <c r="C24" s="12" t="s">
        <v>456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70</v>
      </c>
      <c r="C25" s="12" t="s">
        <v>46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363</v>
      </c>
      <c r="C26" s="12" t="s">
        <v>457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293</v>
      </c>
      <c r="C27" s="12" t="s">
        <v>458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459</v>
      </c>
      <c r="C28" s="12" t="s">
        <v>460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0" t="s">
        <v>461</v>
      </c>
      <c r="C29" s="12" t="s">
        <v>462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29</v>
      </c>
      <c r="C30" s="12" t="s">
        <v>463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0" t="s">
        <v>464</v>
      </c>
      <c r="C31" s="12" t="s">
        <v>465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466</v>
      </c>
      <c r="C32" s="12" t="s">
        <v>467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468</v>
      </c>
      <c r="C33" s="11" t="s">
        <v>469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0" t="s">
        <v>470</v>
      </c>
      <c r="C34" s="11" t="s">
        <v>471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472</v>
      </c>
      <c r="C35" s="11" t="s">
        <v>473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474</v>
      </c>
      <c r="C36" s="11" t="s">
        <v>475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85</v>
      </c>
      <c r="C37" s="12" t="s">
        <v>476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477</v>
      </c>
      <c r="C38" s="12" t="s">
        <v>478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479</v>
      </c>
      <c r="C39" s="12" t="s">
        <v>480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0" t="s">
        <v>481</v>
      </c>
      <c r="C40" s="12" t="s">
        <v>482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225</v>
      </c>
      <c r="C41" s="12" t="s">
        <v>483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28</v>
      </c>
      <c r="C42" s="12" t="s">
        <v>484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485</v>
      </c>
      <c r="C43" s="12" t="s">
        <v>486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3" t="s">
        <v>487</v>
      </c>
      <c r="C44" s="18" t="s">
        <v>488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63</v>
      </c>
      <c r="C45" s="12" t="s">
        <v>489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135</v>
      </c>
      <c r="C46" s="12" t="s">
        <v>490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491</v>
      </c>
      <c r="C47" s="12" t="s">
        <v>492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493</v>
      </c>
      <c r="C48" s="12" t="s">
        <v>494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3" t="s">
        <v>495</v>
      </c>
      <c r="C49" s="14" t="s">
        <v>496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497</v>
      </c>
      <c r="C50" s="11" t="s">
        <v>498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499</v>
      </c>
      <c r="C51" s="11" t="s">
        <v>424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0" t="s">
        <v>500</v>
      </c>
      <c r="C52" s="11" t="s">
        <v>501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502</v>
      </c>
      <c r="C53" s="11" t="s">
        <v>503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504</v>
      </c>
      <c r="C54" s="11" t="s">
        <v>505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x14ac:dyDescent="0.3">
      <c r="A55" s="51" t="s">
        <v>18</v>
      </c>
      <c r="B55" s="52"/>
      <c r="C55" s="52"/>
      <c r="D55" s="52"/>
      <c r="E55" s="52"/>
      <c r="F55" s="52"/>
      <c r="G55" s="53"/>
      <c r="H55" s="7"/>
      <c r="I55" s="7"/>
      <c r="J55" s="7"/>
      <c r="K55" s="55" t="s">
        <v>13</v>
      </c>
      <c r="L55" s="55">
        <f>COUNTIF(L12:L54,"ผ่าน")</f>
        <v>0</v>
      </c>
    </row>
    <row r="56" spans="1:12" s="4" customFormat="1" ht="18.75" x14ac:dyDescent="0.3">
      <c r="A56" s="54" t="s">
        <v>19</v>
      </c>
      <c r="B56" s="54"/>
      <c r="C56" s="54"/>
      <c r="D56" s="54"/>
      <c r="E56" s="54"/>
      <c r="F56" s="54"/>
      <c r="G56" s="54"/>
      <c r="H56" s="43"/>
      <c r="I56" s="7"/>
      <c r="J56" s="7"/>
      <c r="K56" s="56" t="s">
        <v>837</v>
      </c>
      <c r="L56" s="56">
        <f>COUNTIF(L12:L54,"ไม่ผ่าน")</f>
        <v>43</v>
      </c>
    </row>
    <row r="57" spans="1:12" s="4" customFormat="1" ht="18.75" x14ac:dyDescent="0.3">
      <c r="A57" s="54"/>
      <c r="B57" s="54"/>
      <c r="C57" s="54"/>
      <c r="D57" s="54"/>
      <c r="E57" s="54"/>
      <c r="F57" s="54"/>
      <c r="G57" s="54"/>
      <c r="H57" s="43"/>
      <c r="I57" s="43"/>
      <c r="J57" s="43"/>
      <c r="K57" s="43"/>
      <c r="L57" s="7"/>
    </row>
    <row r="58" spans="1:12" s="4" customFormat="1" ht="19.5" customHeight="1" x14ac:dyDescent="0.3">
      <c r="A58" s="9"/>
      <c r="B58" s="4" t="s">
        <v>17</v>
      </c>
    </row>
    <row r="59" spans="1:12" s="4" customFormat="1" ht="18" customHeight="1" x14ac:dyDescent="0.3">
      <c r="B59" s="50" t="s">
        <v>20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s="4" customFormat="1" ht="18" customHeight="1" x14ac:dyDescent="0.5">
      <c r="A60" s="9"/>
      <c r="B60" s="50" t="s">
        <v>21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s="4" customFormat="1" ht="18" customHeight="1" x14ac:dyDescent="0.3">
      <c r="A61" s="9"/>
      <c r="B61" s="50" t="s">
        <v>22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21" x14ac:dyDescent="0.35">
      <c r="B62" s="57" t="s">
        <v>838</v>
      </c>
      <c r="C62" s="58" t="s">
        <v>839</v>
      </c>
      <c r="D62" s="59" t="s">
        <v>840</v>
      </c>
      <c r="E62" s="59"/>
      <c r="F62" s="59" t="s">
        <v>841</v>
      </c>
      <c r="G62" s="59"/>
    </row>
    <row r="63" spans="1:12" ht="21" x14ac:dyDescent="0.35">
      <c r="B63" s="60"/>
      <c r="C63" s="61" t="s">
        <v>842</v>
      </c>
      <c r="D63" s="62" t="s">
        <v>843</v>
      </c>
      <c r="E63" s="62"/>
      <c r="F63" s="63">
        <f>COUNTIF(H12:H54,"/")</f>
        <v>43</v>
      </c>
      <c r="G63" s="63"/>
    </row>
    <row r="64" spans="1:12" ht="21" x14ac:dyDescent="0.35">
      <c r="B64" s="60"/>
      <c r="C64" s="61" t="s">
        <v>844</v>
      </c>
      <c r="D64" s="62" t="s">
        <v>845</v>
      </c>
      <c r="E64" s="62"/>
      <c r="F64" s="63">
        <f>COUNTIF(I12:I54,"/")</f>
        <v>0</v>
      </c>
      <c r="G64" s="63"/>
    </row>
    <row r="65" spans="2:7" ht="21" x14ac:dyDescent="0.35">
      <c r="B65" s="60"/>
      <c r="C65" s="61" t="s">
        <v>846</v>
      </c>
      <c r="D65" s="62" t="s">
        <v>847</v>
      </c>
      <c r="E65" s="62"/>
      <c r="F65" s="63">
        <f>COUNTIF(J12:J54,"/")</f>
        <v>0</v>
      </c>
      <c r="G65" s="63"/>
    </row>
    <row r="66" spans="2:7" ht="21" x14ac:dyDescent="0.35">
      <c r="B66" s="64"/>
      <c r="C66" s="61" t="s">
        <v>848</v>
      </c>
      <c r="D66" s="62" t="s">
        <v>849</v>
      </c>
      <c r="E66" s="62"/>
      <c r="F66" s="63">
        <f>COUNTIF(K12:K54,"/")</f>
        <v>0</v>
      </c>
      <c r="G66" s="63"/>
    </row>
  </sheetData>
  <mergeCells count="31">
    <mergeCell ref="B61:L61"/>
    <mergeCell ref="A55:G55"/>
    <mergeCell ref="A56:G57"/>
    <mergeCell ref="H56:H57"/>
    <mergeCell ref="I57:K57"/>
    <mergeCell ref="B59:L59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2:B66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1"/>
  <sheetViews>
    <sheetView showWhiteSpace="0" view="pageLayout" topLeftCell="A56" workbookViewId="0">
      <selection activeCell="K60" sqref="K60:L61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26</v>
      </c>
      <c r="C12" s="12" t="s">
        <v>506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23" t="s">
        <v>55</v>
      </c>
      <c r="C13" s="24" t="s">
        <v>507</v>
      </c>
      <c r="D13" s="7"/>
      <c r="E13" s="7"/>
      <c r="F13" s="8"/>
      <c r="G13" s="55">
        <f t="shared" ref="G13:G59" si="0">D13+E13+F13</f>
        <v>0</v>
      </c>
      <c r="H13" s="55" t="str">
        <f t="shared" ref="H13:H59" si="1">IF(G13&lt;=9,"/","")</f>
        <v>/</v>
      </c>
      <c r="I13" s="55" t="str">
        <f t="shared" ref="I13:I59" si="2">IF(AND(G13&gt;9,G13&lt;=16),"/","")</f>
        <v/>
      </c>
      <c r="J13" s="55" t="str">
        <f t="shared" ref="J13:J59" si="3">IF(AND(G13&gt;16,G13&lt;=23),"/","")</f>
        <v/>
      </c>
      <c r="K13" s="55" t="str">
        <f t="shared" ref="K13:K59" si="4">IF(AND(G13&gt;23,G13&lt;=30),"/","")</f>
        <v/>
      </c>
      <c r="L13" s="55" t="str">
        <f t="shared" ref="L13:L59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23" t="s">
        <v>508</v>
      </c>
      <c r="C14" s="25" t="s">
        <v>509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29" t="s">
        <v>510</v>
      </c>
      <c r="C15" s="30" t="s">
        <v>511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375</v>
      </c>
      <c r="C16" s="11" t="s">
        <v>512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513</v>
      </c>
      <c r="C17" s="11" t="s">
        <v>514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515</v>
      </c>
      <c r="C18" s="12" t="s">
        <v>516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36</v>
      </c>
      <c r="C19" s="12" t="s">
        <v>517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518</v>
      </c>
      <c r="C20" s="12" t="s">
        <v>519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520</v>
      </c>
      <c r="C21" s="12" t="s">
        <v>521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522</v>
      </c>
      <c r="C22" s="11" t="s">
        <v>523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524</v>
      </c>
      <c r="C23" s="11" t="s">
        <v>525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526</v>
      </c>
      <c r="C24" s="12" t="s">
        <v>527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528</v>
      </c>
      <c r="C25" s="12" t="s">
        <v>529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3" t="s">
        <v>515</v>
      </c>
      <c r="C26" s="18" t="s">
        <v>530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531</v>
      </c>
      <c r="C27" s="12" t="s">
        <v>532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88</v>
      </c>
      <c r="C28" s="12" t="s">
        <v>533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0" t="s">
        <v>534</v>
      </c>
      <c r="C29" s="12" t="s">
        <v>535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536</v>
      </c>
      <c r="C30" s="12" t="s">
        <v>537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3" t="s">
        <v>448</v>
      </c>
      <c r="C31" s="18" t="s">
        <v>538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43</v>
      </c>
      <c r="C32" s="12" t="s">
        <v>539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468</v>
      </c>
      <c r="C33" s="12" t="s">
        <v>535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5" t="s">
        <v>540</v>
      </c>
      <c r="C34" s="16" t="s">
        <v>541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542</v>
      </c>
      <c r="C35" s="12" t="s">
        <v>543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544</v>
      </c>
      <c r="C36" s="12" t="s">
        <v>545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5" t="s">
        <v>546</v>
      </c>
      <c r="C37" s="16" t="s">
        <v>27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547</v>
      </c>
      <c r="C38" s="12" t="s">
        <v>548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549</v>
      </c>
      <c r="C39" s="12" t="s">
        <v>550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5" t="s">
        <v>551</v>
      </c>
      <c r="C40" s="16" t="s">
        <v>552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553</v>
      </c>
      <c r="C41" s="11" t="s">
        <v>554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555</v>
      </c>
      <c r="C42" s="11" t="s">
        <v>556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31" t="s">
        <v>32</v>
      </c>
      <c r="C43" s="32" t="s">
        <v>557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558</v>
      </c>
      <c r="C44" s="12" t="s">
        <v>559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560</v>
      </c>
      <c r="C45" s="12" t="s">
        <v>561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562</v>
      </c>
      <c r="C46" s="12" t="s">
        <v>476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5" t="s">
        <v>563</v>
      </c>
      <c r="C47" s="16" t="s">
        <v>564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565</v>
      </c>
      <c r="C48" s="12" t="s">
        <v>566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567</v>
      </c>
      <c r="C49" s="12" t="s">
        <v>568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569</v>
      </c>
      <c r="C50" s="12" t="s">
        <v>570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81</v>
      </c>
      <c r="C51" s="12" t="s">
        <v>571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0" t="s">
        <v>572</v>
      </c>
      <c r="C52" s="12" t="s">
        <v>573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0" t="s">
        <v>574</v>
      </c>
      <c r="C53" s="12" t="s">
        <v>575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98</v>
      </c>
      <c r="C54" s="12" t="s">
        <v>576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customHeight="1" x14ac:dyDescent="0.3">
      <c r="A55" s="6">
        <v>44</v>
      </c>
      <c r="B55" s="10" t="s">
        <v>577</v>
      </c>
      <c r="C55" s="11" t="s">
        <v>578</v>
      </c>
      <c r="D55" s="7"/>
      <c r="E55" s="7"/>
      <c r="F55" s="8"/>
      <c r="G55" s="55">
        <f t="shared" si="0"/>
        <v>0</v>
      </c>
      <c r="H55" s="55" t="str">
        <f t="shared" si="1"/>
        <v>/</v>
      </c>
      <c r="I55" s="55" t="str">
        <f t="shared" si="2"/>
        <v/>
      </c>
      <c r="J55" s="55" t="str">
        <f t="shared" si="3"/>
        <v/>
      </c>
      <c r="K55" s="55" t="str">
        <f t="shared" si="4"/>
        <v/>
      </c>
      <c r="L55" s="55" t="str">
        <f t="shared" si="5"/>
        <v>ไม่ผ่าน</v>
      </c>
    </row>
    <row r="56" spans="1:12" s="4" customFormat="1" ht="18.75" customHeight="1" x14ac:dyDescent="0.3">
      <c r="A56" s="6">
        <v>45</v>
      </c>
      <c r="B56" s="10" t="s">
        <v>579</v>
      </c>
      <c r="C56" s="11" t="s">
        <v>580</v>
      </c>
      <c r="D56" s="7"/>
      <c r="E56" s="7"/>
      <c r="F56" s="8"/>
      <c r="G56" s="55">
        <f t="shared" si="0"/>
        <v>0</v>
      </c>
      <c r="H56" s="55" t="str">
        <f t="shared" si="1"/>
        <v>/</v>
      </c>
      <c r="I56" s="55" t="str">
        <f t="shared" si="2"/>
        <v/>
      </c>
      <c r="J56" s="55" t="str">
        <f t="shared" si="3"/>
        <v/>
      </c>
      <c r="K56" s="55" t="str">
        <f t="shared" si="4"/>
        <v/>
      </c>
      <c r="L56" s="55" t="str">
        <f t="shared" si="5"/>
        <v>ไม่ผ่าน</v>
      </c>
    </row>
    <row r="57" spans="1:12" s="4" customFormat="1" ht="18.75" customHeight="1" x14ac:dyDescent="0.3">
      <c r="A57" s="6">
        <v>46</v>
      </c>
      <c r="B57" s="10" t="s">
        <v>581</v>
      </c>
      <c r="C57" s="11" t="s">
        <v>582</v>
      </c>
      <c r="D57" s="7"/>
      <c r="E57" s="7"/>
      <c r="F57" s="8"/>
      <c r="G57" s="55">
        <f t="shared" si="0"/>
        <v>0</v>
      </c>
      <c r="H57" s="55" t="str">
        <f t="shared" si="1"/>
        <v>/</v>
      </c>
      <c r="I57" s="55" t="str">
        <f t="shared" si="2"/>
        <v/>
      </c>
      <c r="J57" s="55" t="str">
        <f t="shared" si="3"/>
        <v/>
      </c>
      <c r="K57" s="55" t="str">
        <f t="shared" si="4"/>
        <v/>
      </c>
      <c r="L57" s="55" t="str">
        <f t="shared" si="5"/>
        <v>ไม่ผ่าน</v>
      </c>
    </row>
    <row r="58" spans="1:12" s="4" customFormat="1" ht="18.75" customHeight="1" x14ac:dyDescent="0.3">
      <c r="A58" s="6">
        <v>47</v>
      </c>
      <c r="B58" s="10" t="s">
        <v>495</v>
      </c>
      <c r="C58" s="11" t="s">
        <v>583</v>
      </c>
      <c r="D58" s="7"/>
      <c r="E58" s="7"/>
      <c r="F58" s="8"/>
      <c r="G58" s="55">
        <f t="shared" si="0"/>
        <v>0</v>
      </c>
      <c r="H58" s="55" t="str">
        <f t="shared" si="1"/>
        <v>/</v>
      </c>
      <c r="I58" s="55" t="str">
        <f t="shared" si="2"/>
        <v/>
      </c>
      <c r="J58" s="55" t="str">
        <f t="shared" si="3"/>
        <v/>
      </c>
      <c r="K58" s="55" t="str">
        <f t="shared" si="4"/>
        <v/>
      </c>
      <c r="L58" s="55" t="str">
        <f t="shared" si="5"/>
        <v>ไม่ผ่าน</v>
      </c>
    </row>
    <row r="59" spans="1:12" s="4" customFormat="1" ht="18.75" customHeight="1" x14ac:dyDescent="0.3">
      <c r="A59" s="6">
        <v>48</v>
      </c>
      <c r="B59" s="10" t="s">
        <v>584</v>
      </c>
      <c r="C59" s="11" t="s">
        <v>585</v>
      </c>
      <c r="D59" s="7"/>
      <c r="E59" s="7"/>
      <c r="F59" s="8"/>
      <c r="G59" s="55">
        <f t="shared" si="0"/>
        <v>0</v>
      </c>
      <c r="H59" s="55" t="str">
        <f t="shared" si="1"/>
        <v>/</v>
      </c>
      <c r="I59" s="55" t="str">
        <f t="shared" si="2"/>
        <v/>
      </c>
      <c r="J59" s="55" t="str">
        <f t="shared" si="3"/>
        <v/>
      </c>
      <c r="K59" s="55" t="str">
        <f t="shared" si="4"/>
        <v/>
      </c>
      <c r="L59" s="55" t="str">
        <f t="shared" si="5"/>
        <v>ไม่ผ่าน</v>
      </c>
    </row>
    <row r="60" spans="1:12" s="4" customFormat="1" ht="18.75" x14ac:dyDescent="0.3">
      <c r="A60" s="51" t="s">
        <v>18</v>
      </c>
      <c r="B60" s="52"/>
      <c r="C60" s="52"/>
      <c r="D60" s="52"/>
      <c r="E60" s="52"/>
      <c r="F60" s="52"/>
      <c r="G60" s="53"/>
      <c r="H60" s="7"/>
      <c r="I60" s="7"/>
      <c r="J60" s="7"/>
      <c r="K60" s="55" t="s">
        <v>13</v>
      </c>
      <c r="L60" s="55">
        <f>COUNTIF(L12:L59,"ผ่าน")</f>
        <v>0</v>
      </c>
    </row>
    <row r="61" spans="1:12" s="4" customFormat="1" ht="18.75" x14ac:dyDescent="0.3">
      <c r="A61" s="54" t="s">
        <v>19</v>
      </c>
      <c r="B61" s="54"/>
      <c r="C61" s="54"/>
      <c r="D61" s="54"/>
      <c r="E61" s="54"/>
      <c r="F61" s="54"/>
      <c r="G61" s="54"/>
      <c r="H61" s="43"/>
      <c r="I61" s="7"/>
      <c r="J61" s="7"/>
      <c r="K61" s="56" t="s">
        <v>837</v>
      </c>
      <c r="L61" s="56">
        <f>COUNTIF(L12:L59,"ไม่ผ่าน")</f>
        <v>48</v>
      </c>
    </row>
    <row r="62" spans="1:12" s="4" customFormat="1" ht="18.75" x14ac:dyDescent="0.3">
      <c r="A62" s="54"/>
      <c r="B62" s="54"/>
      <c r="C62" s="54"/>
      <c r="D62" s="54"/>
      <c r="E62" s="54"/>
      <c r="F62" s="54"/>
      <c r="G62" s="54"/>
      <c r="H62" s="43"/>
      <c r="I62" s="43"/>
      <c r="J62" s="43"/>
      <c r="K62" s="43"/>
      <c r="L62" s="7"/>
    </row>
    <row r="63" spans="1:12" s="4" customFormat="1" ht="19.5" customHeight="1" x14ac:dyDescent="0.3">
      <c r="A63" s="9"/>
      <c r="B63" s="4" t="s">
        <v>17</v>
      </c>
    </row>
    <row r="64" spans="1:12" s="4" customFormat="1" ht="18" customHeight="1" x14ac:dyDescent="0.3">
      <c r="B64" s="50" t="s">
        <v>20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s="4" customFormat="1" ht="18" customHeight="1" x14ac:dyDescent="0.5">
      <c r="A65" s="9"/>
      <c r="B65" s="50" t="s">
        <v>21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s="4" customFormat="1" ht="18" customHeight="1" x14ac:dyDescent="0.3">
      <c r="A66" s="9"/>
      <c r="B66" s="50" t="s">
        <v>22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21" x14ac:dyDescent="0.35">
      <c r="B67" s="57" t="s">
        <v>838</v>
      </c>
      <c r="C67" s="58" t="s">
        <v>839</v>
      </c>
      <c r="D67" s="59" t="s">
        <v>840</v>
      </c>
      <c r="E67" s="59"/>
      <c r="F67" s="59" t="s">
        <v>841</v>
      </c>
      <c r="G67" s="59"/>
    </row>
    <row r="68" spans="1:12" ht="21" x14ac:dyDescent="0.35">
      <c r="B68" s="60"/>
      <c r="C68" s="61" t="s">
        <v>842</v>
      </c>
      <c r="D68" s="62" t="s">
        <v>843</v>
      </c>
      <c r="E68" s="62"/>
      <c r="F68" s="63">
        <f>COUNTIF(H12:H59,"/")</f>
        <v>48</v>
      </c>
      <c r="G68" s="63"/>
    </row>
    <row r="69" spans="1:12" ht="21" x14ac:dyDescent="0.35">
      <c r="B69" s="60"/>
      <c r="C69" s="61" t="s">
        <v>844</v>
      </c>
      <c r="D69" s="62" t="s">
        <v>845</v>
      </c>
      <c r="E69" s="62"/>
      <c r="F69" s="63">
        <f>COUNTIF(I12:I59,"/")</f>
        <v>0</v>
      </c>
      <c r="G69" s="63"/>
    </row>
    <row r="70" spans="1:12" ht="21" x14ac:dyDescent="0.35">
      <c r="B70" s="60"/>
      <c r="C70" s="61" t="s">
        <v>846</v>
      </c>
      <c r="D70" s="62" t="s">
        <v>847</v>
      </c>
      <c r="E70" s="62"/>
      <c r="F70" s="63">
        <f>COUNTIF(J12:J59,"/")</f>
        <v>0</v>
      </c>
      <c r="G70" s="63"/>
    </row>
    <row r="71" spans="1:12" ht="21" x14ac:dyDescent="0.35">
      <c r="B71" s="64"/>
      <c r="C71" s="61" t="s">
        <v>848</v>
      </c>
      <c r="D71" s="62" t="s">
        <v>849</v>
      </c>
      <c r="E71" s="62"/>
      <c r="F71" s="63">
        <f>COUNTIF(K12:K59,"/")</f>
        <v>0</v>
      </c>
      <c r="G71" s="63"/>
    </row>
  </sheetData>
  <mergeCells count="31">
    <mergeCell ref="B66:L66"/>
    <mergeCell ref="A60:G60"/>
    <mergeCell ref="A61:G62"/>
    <mergeCell ref="H61:H62"/>
    <mergeCell ref="I62:K62"/>
    <mergeCell ref="B64:L64"/>
    <mergeCell ref="B65:L65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7:B71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6"/>
  <sheetViews>
    <sheetView showWhiteSpace="0" view="pageLayout" topLeftCell="A50" workbookViewId="0">
      <selection activeCell="K55" sqref="K55:L56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9" t="s">
        <v>586</v>
      </c>
      <c r="C12" s="21" t="s">
        <v>587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9" t="s">
        <v>588</v>
      </c>
      <c r="C13" s="21" t="s">
        <v>589</v>
      </c>
      <c r="D13" s="7"/>
      <c r="E13" s="7"/>
      <c r="F13" s="8"/>
      <c r="G13" s="55">
        <f t="shared" ref="G13:G54" si="0">D13+E13+F13</f>
        <v>0</v>
      </c>
      <c r="H13" s="55" t="str">
        <f t="shared" ref="H13:H54" si="1">IF(G13&lt;=9,"/","")</f>
        <v>/</v>
      </c>
      <c r="I13" s="55" t="str">
        <f t="shared" ref="I13:I54" si="2">IF(AND(G13&gt;9,G13&lt;=16),"/","")</f>
        <v/>
      </c>
      <c r="J13" s="55" t="str">
        <f t="shared" ref="J13:J54" si="3">IF(AND(G13&gt;16,G13&lt;=23),"/","")</f>
        <v/>
      </c>
      <c r="K13" s="55" t="str">
        <f t="shared" ref="K13:K54" si="4">IF(AND(G13&gt;23,G13&lt;=30),"/","")</f>
        <v/>
      </c>
      <c r="L13" s="55" t="str">
        <f t="shared" ref="L13:L54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9" t="s">
        <v>590</v>
      </c>
      <c r="C14" s="20" t="s">
        <v>591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9" t="s">
        <v>592</v>
      </c>
      <c r="C15" s="21" t="s">
        <v>593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9" t="s">
        <v>594</v>
      </c>
      <c r="C16" s="21" t="s">
        <v>595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596</v>
      </c>
      <c r="C17" s="11" t="s">
        <v>49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45</v>
      </c>
      <c r="C18" s="11" t="s">
        <v>597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598</v>
      </c>
      <c r="C19" s="11" t="s">
        <v>599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600</v>
      </c>
      <c r="C20" s="11" t="s">
        <v>601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602</v>
      </c>
      <c r="C21" s="11" t="s">
        <v>603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68</v>
      </c>
      <c r="C22" s="11" t="s">
        <v>604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605</v>
      </c>
      <c r="C23" s="11" t="s">
        <v>606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113</v>
      </c>
      <c r="C24" s="11" t="s">
        <v>607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608</v>
      </c>
      <c r="C25" s="11" t="s">
        <v>609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610</v>
      </c>
      <c r="C26" s="11" t="s">
        <v>611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612</v>
      </c>
      <c r="C27" s="11" t="s">
        <v>613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614</v>
      </c>
      <c r="C28" s="11" t="s">
        <v>86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0" t="s">
        <v>615</v>
      </c>
      <c r="C29" s="11" t="s">
        <v>616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617</v>
      </c>
      <c r="C30" s="11" t="s">
        <v>59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10" t="s">
        <v>618</v>
      </c>
      <c r="C31" s="11" t="s">
        <v>619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5" t="s">
        <v>620</v>
      </c>
      <c r="C32" s="17" t="s">
        <v>552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5" t="s">
        <v>87</v>
      </c>
      <c r="C33" s="17" t="s">
        <v>94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9" t="s">
        <v>621</v>
      </c>
      <c r="C34" s="21" t="s">
        <v>622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9" t="s">
        <v>31</v>
      </c>
      <c r="C35" s="21" t="s">
        <v>623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9" t="s">
        <v>624</v>
      </c>
      <c r="C36" s="21" t="s">
        <v>625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626</v>
      </c>
      <c r="C37" s="11" t="s">
        <v>627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628</v>
      </c>
      <c r="C38" s="11" t="s">
        <v>629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630</v>
      </c>
      <c r="C39" s="11" t="s">
        <v>631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0" t="s">
        <v>61</v>
      </c>
      <c r="C40" s="11" t="s">
        <v>72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5" t="s">
        <v>632</v>
      </c>
      <c r="C41" s="17" t="s">
        <v>436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5" t="s">
        <v>633</v>
      </c>
      <c r="C42" s="17" t="s">
        <v>634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635</v>
      </c>
      <c r="C43" s="11" t="s">
        <v>35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636</v>
      </c>
      <c r="C44" s="11" t="s">
        <v>637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638</v>
      </c>
      <c r="C45" s="11" t="s">
        <v>639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640</v>
      </c>
      <c r="C46" s="11" t="s">
        <v>641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0" t="s">
        <v>642</v>
      </c>
      <c r="C47" s="11" t="s">
        <v>643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644</v>
      </c>
      <c r="C48" s="11" t="s">
        <v>84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645</v>
      </c>
      <c r="C49" s="11" t="s">
        <v>646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647</v>
      </c>
      <c r="C50" s="11" t="s">
        <v>648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customHeight="1" x14ac:dyDescent="0.3">
      <c r="A51" s="6">
        <v>40</v>
      </c>
      <c r="B51" s="10" t="s">
        <v>50</v>
      </c>
      <c r="C51" s="11" t="s">
        <v>649</v>
      </c>
      <c r="D51" s="7"/>
      <c r="E51" s="7"/>
      <c r="F51" s="8"/>
      <c r="G51" s="55">
        <f t="shared" si="0"/>
        <v>0</v>
      </c>
      <c r="H51" s="55" t="str">
        <f t="shared" si="1"/>
        <v>/</v>
      </c>
      <c r="I51" s="55" t="str">
        <f t="shared" si="2"/>
        <v/>
      </c>
      <c r="J51" s="55" t="str">
        <f t="shared" si="3"/>
        <v/>
      </c>
      <c r="K51" s="55" t="str">
        <f t="shared" si="4"/>
        <v/>
      </c>
      <c r="L51" s="55" t="str">
        <f t="shared" si="5"/>
        <v>ไม่ผ่าน</v>
      </c>
    </row>
    <row r="52" spans="1:12" s="4" customFormat="1" ht="18.75" customHeight="1" x14ac:dyDescent="0.3">
      <c r="A52" s="6">
        <v>41</v>
      </c>
      <c r="B52" s="15" t="s">
        <v>50</v>
      </c>
      <c r="C52" s="17" t="s">
        <v>650</v>
      </c>
      <c r="D52" s="7"/>
      <c r="E52" s="7"/>
      <c r="F52" s="8"/>
      <c r="G52" s="55">
        <f t="shared" si="0"/>
        <v>0</v>
      </c>
      <c r="H52" s="55" t="str">
        <f t="shared" si="1"/>
        <v>/</v>
      </c>
      <c r="I52" s="55" t="str">
        <f t="shared" si="2"/>
        <v/>
      </c>
      <c r="J52" s="55" t="str">
        <f t="shared" si="3"/>
        <v/>
      </c>
      <c r="K52" s="55" t="str">
        <f t="shared" si="4"/>
        <v/>
      </c>
      <c r="L52" s="55" t="str">
        <f t="shared" si="5"/>
        <v>ไม่ผ่าน</v>
      </c>
    </row>
    <row r="53" spans="1:12" s="4" customFormat="1" ht="18.75" customHeight="1" x14ac:dyDescent="0.3">
      <c r="A53" s="6">
        <v>42</v>
      </c>
      <c r="B53" s="13" t="s">
        <v>651</v>
      </c>
      <c r="C53" s="14" t="s">
        <v>652</v>
      </c>
      <c r="D53" s="7"/>
      <c r="E53" s="7"/>
      <c r="F53" s="8"/>
      <c r="G53" s="55">
        <f t="shared" si="0"/>
        <v>0</v>
      </c>
      <c r="H53" s="55" t="str">
        <f t="shared" si="1"/>
        <v>/</v>
      </c>
      <c r="I53" s="55" t="str">
        <f t="shared" si="2"/>
        <v/>
      </c>
      <c r="J53" s="55" t="str">
        <f t="shared" si="3"/>
        <v/>
      </c>
      <c r="K53" s="55" t="str">
        <f t="shared" si="4"/>
        <v/>
      </c>
      <c r="L53" s="55" t="str">
        <f t="shared" si="5"/>
        <v>ไม่ผ่าน</v>
      </c>
    </row>
    <row r="54" spans="1:12" s="4" customFormat="1" ht="18.75" customHeight="1" x14ac:dyDescent="0.3">
      <c r="A54" s="6">
        <v>43</v>
      </c>
      <c r="B54" s="10" t="s">
        <v>143</v>
      </c>
      <c r="C54" s="11" t="s">
        <v>653</v>
      </c>
      <c r="D54" s="7"/>
      <c r="E54" s="7"/>
      <c r="F54" s="8"/>
      <c r="G54" s="55">
        <f t="shared" si="0"/>
        <v>0</v>
      </c>
      <c r="H54" s="55" t="str">
        <f t="shared" si="1"/>
        <v>/</v>
      </c>
      <c r="I54" s="55" t="str">
        <f t="shared" si="2"/>
        <v/>
      </c>
      <c r="J54" s="55" t="str">
        <f t="shared" si="3"/>
        <v/>
      </c>
      <c r="K54" s="55" t="str">
        <f t="shared" si="4"/>
        <v/>
      </c>
      <c r="L54" s="55" t="str">
        <f t="shared" si="5"/>
        <v>ไม่ผ่าน</v>
      </c>
    </row>
    <row r="55" spans="1:12" s="4" customFormat="1" ht="18.75" x14ac:dyDescent="0.3">
      <c r="A55" s="51" t="s">
        <v>18</v>
      </c>
      <c r="B55" s="52"/>
      <c r="C55" s="52"/>
      <c r="D55" s="52"/>
      <c r="E55" s="52"/>
      <c r="F55" s="52"/>
      <c r="G55" s="53"/>
      <c r="H55" s="7"/>
      <c r="I55" s="7"/>
      <c r="J55" s="7"/>
      <c r="K55" s="55" t="s">
        <v>13</v>
      </c>
      <c r="L55" s="55">
        <f>COUNTIF(L12:L54,"ผ่าน")</f>
        <v>0</v>
      </c>
    </row>
    <row r="56" spans="1:12" s="4" customFormat="1" ht="18.75" x14ac:dyDescent="0.3">
      <c r="A56" s="54" t="s">
        <v>19</v>
      </c>
      <c r="B56" s="54"/>
      <c r="C56" s="54"/>
      <c r="D56" s="54"/>
      <c r="E56" s="54"/>
      <c r="F56" s="54"/>
      <c r="G56" s="54"/>
      <c r="H56" s="43"/>
      <c r="I56" s="7"/>
      <c r="J56" s="7"/>
      <c r="K56" s="56" t="s">
        <v>837</v>
      </c>
      <c r="L56" s="56">
        <f>COUNTIF(L12:L54,"ไม่ผ่าน")</f>
        <v>43</v>
      </c>
    </row>
    <row r="57" spans="1:12" s="4" customFormat="1" ht="18.75" x14ac:dyDescent="0.3">
      <c r="A57" s="54"/>
      <c r="B57" s="54"/>
      <c r="C57" s="54"/>
      <c r="D57" s="54"/>
      <c r="E57" s="54"/>
      <c r="F57" s="54"/>
      <c r="G57" s="54"/>
      <c r="H57" s="43"/>
      <c r="I57" s="43"/>
      <c r="J57" s="43"/>
      <c r="K57" s="43"/>
      <c r="L57" s="7"/>
    </row>
    <row r="58" spans="1:12" s="4" customFormat="1" ht="19.5" customHeight="1" x14ac:dyDescent="0.3">
      <c r="A58" s="9"/>
      <c r="B58" s="4" t="s">
        <v>17</v>
      </c>
    </row>
    <row r="59" spans="1:12" s="4" customFormat="1" ht="18" customHeight="1" x14ac:dyDescent="0.3">
      <c r="B59" s="50" t="s">
        <v>20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s="4" customFormat="1" ht="18" customHeight="1" x14ac:dyDescent="0.5">
      <c r="A60" s="9"/>
      <c r="B60" s="50" t="s">
        <v>21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s="4" customFormat="1" ht="18" customHeight="1" x14ac:dyDescent="0.3">
      <c r="A61" s="9"/>
      <c r="B61" s="50" t="s">
        <v>22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21" x14ac:dyDescent="0.35">
      <c r="B62" s="57" t="s">
        <v>838</v>
      </c>
      <c r="C62" s="58" t="s">
        <v>839</v>
      </c>
      <c r="D62" s="59" t="s">
        <v>840</v>
      </c>
      <c r="E62" s="59"/>
      <c r="F62" s="59" t="s">
        <v>841</v>
      </c>
      <c r="G62" s="59"/>
    </row>
    <row r="63" spans="1:12" ht="21" x14ac:dyDescent="0.35">
      <c r="B63" s="60"/>
      <c r="C63" s="61" t="s">
        <v>842</v>
      </c>
      <c r="D63" s="62" t="s">
        <v>843</v>
      </c>
      <c r="E63" s="62"/>
      <c r="F63" s="63">
        <f>COUNTIF(H12:H54,"/")</f>
        <v>43</v>
      </c>
      <c r="G63" s="63"/>
    </row>
    <row r="64" spans="1:12" ht="21" x14ac:dyDescent="0.35">
      <c r="B64" s="60"/>
      <c r="C64" s="61" t="s">
        <v>844</v>
      </c>
      <c r="D64" s="62" t="s">
        <v>845</v>
      </c>
      <c r="E64" s="62"/>
      <c r="F64" s="63">
        <f>COUNTIF(I12:I54,"/")</f>
        <v>0</v>
      </c>
      <c r="G64" s="63"/>
    </row>
    <row r="65" spans="2:7" ht="21" x14ac:dyDescent="0.35">
      <c r="B65" s="60"/>
      <c r="C65" s="61" t="s">
        <v>846</v>
      </c>
      <c r="D65" s="62" t="s">
        <v>847</v>
      </c>
      <c r="E65" s="62"/>
      <c r="F65" s="63">
        <f>COUNTIF(J12:J54,"/")</f>
        <v>0</v>
      </c>
      <c r="G65" s="63"/>
    </row>
    <row r="66" spans="2:7" ht="21" x14ac:dyDescent="0.35">
      <c r="B66" s="64"/>
      <c r="C66" s="61" t="s">
        <v>848</v>
      </c>
      <c r="D66" s="62" t="s">
        <v>849</v>
      </c>
      <c r="E66" s="62"/>
      <c r="F66" s="63">
        <f>COUNTIF(K12:K54,"/")</f>
        <v>0</v>
      </c>
      <c r="G66" s="63"/>
    </row>
  </sheetData>
  <mergeCells count="31">
    <mergeCell ref="B61:L61"/>
    <mergeCell ref="A55:G55"/>
    <mergeCell ref="A56:G57"/>
    <mergeCell ref="H56:H57"/>
    <mergeCell ref="I57:K57"/>
    <mergeCell ref="B59:L59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62:B66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"/>
  <sheetViews>
    <sheetView showWhiteSpace="0" view="pageLayout" topLeftCell="A44" workbookViewId="0">
      <selection activeCell="K48" sqref="K47:L48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0" t="s">
        <v>38</v>
      </c>
      <c r="C12" s="12" t="s">
        <v>27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0" t="s">
        <v>38</v>
      </c>
      <c r="C13" s="12" t="s">
        <v>654</v>
      </c>
      <c r="D13" s="7"/>
      <c r="E13" s="7"/>
      <c r="F13" s="8"/>
      <c r="G13" s="55">
        <f t="shared" ref="G13:G46" si="0">D13+E13+F13</f>
        <v>0</v>
      </c>
      <c r="H13" s="55" t="str">
        <f t="shared" ref="H13:H46" si="1">IF(G13&lt;=9,"/","")</f>
        <v>/</v>
      </c>
      <c r="I13" s="55" t="str">
        <f t="shared" ref="I13:I46" si="2">IF(AND(G13&gt;9,G13&lt;=16),"/","")</f>
        <v/>
      </c>
      <c r="J13" s="55" t="str">
        <f t="shared" ref="J13:J46" si="3">IF(AND(G13&gt;16,G13&lt;=23),"/","")</f>
        <v/>
      </c>
      <c r="K13" s="55" t="str">
        <f t="shared" ref="K13:K46" si="4">IF(AND(G13&gt;23,G13&lt;=30),"/","")</f>
        <v/>
      </c>
      <c r="L13" s="55" t="str">
        <f t="shared" ref="L13:L46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0" t="s">
        <v>78</v>
      </c>
      <c r="C14" s="11" t="s">
        <v>655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5" t="s">
        <v>656</v>
      </c>
      <c r="C15" s="17" t="s">
        <v>657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658</v>
      </c>
      <c r="C16" s="11" t="s">
        <v>659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660</v>
      </c>
      <c r="C17" s="11" t="s">
        <v>661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662</v>
      </c>
      <c r="C18" s="11" t="s">
        <v>65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663</v>
      </c>
      <c r="C19" s="11" t="s">
        <v>664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665</v>
      </c>
      <c r="C20" s="11" t="s">
        <v>666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5" t="s">
        <v>667</v>
      </c>
      <c r="C21" s="17" t="s">
        <v>668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669</v>
      </c>
      <c r="C22" s="11" t="s">
        <v>670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671</v>
      </c>
      <c r="C23" s="11" t="s">
        <v>672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673</v>
      </c>
      <c r="C24" s="11" t="s">
        <v>674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43</v>
      </c>
      <c r="C25" s="11" t="s">
        <v>675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676</v>
      </c>
      <c r="C26" s="11" t="s">
        <v>677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678</v>
      </c>
      <c r="C27" s="11" t="s">
        <v>679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0" t="s">
        <v>44</v>
      </c>
      <c r="C28" s="11" t="s">
        <v>680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5" t="s">
        <v>681</v>
      </c>
      <c r="C29" s="17" t="s">
        <v>682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5" t="s">
        <v>90</v>
      </c>
      <c r="C30" s="17" t="s">
        <v>683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26" t="s">
        <v>684</v>
      </c>
      <c r="C31" s="28" t="s">
        <v>685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686</v>
      </c>
      <c r="C32" s="11" t="s">
        <v>687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26" t="s">
        <v>80</v>
      </c>
      <c r="C33" s="28" t="s">
        <v>688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0" t="s">
        <v>24</v>
      </c>
      <c r="C34" s="11" t="s">
        <v>689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64</v>
      </c>
      <c r="C35" s="11" t="s">
        <v>690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691</v>
      </c>
      <c r="C36" s="11" t="s">
        <v>692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693</v>
      </c>
      <c r="C37" s="11" t="s">
        <v>694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695</v>
      </c>
      <c r="C38" s="11" t="s">
        <v>696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697</v>
      </c>
      <c r="C39" s="11" t="s">
        <v>698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3" t="s">
        <v>699</v>
      </c>
      <c r="C40" s="14" t="s">
        <v>700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701</v>
      </c>
      <c r="C41" s="11" t="s">
        <v>702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703</v>
      </c>
      <c r="C42" s="11" t="s">
        <v>704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705</v>
      </c>
      <c r="C43" s="11" t="s">
        <v>706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707</v>
      </c>
      <c r="C44" s="11" t="s">
        <v>708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709</v>
      </c>
      <c r="C45" s="11" t="s">
        <v>710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0" t="s">
        <v>711</v>
      </c>
      <c r="C46" s="11" t="s">
        <v>712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x14ac:dyDescent="0.3">
      <c r="A47" s="51" t="s">
        <v>18</v>
      </c>
      <c r="B47" s="52"/>
      <c r="C47" s="52"/>
      <c r="D47" s="52"/>
      <c r="E47" s="52"/>
      <c r="F47" s="52"/>
      <c r="G47" s="53"/>
      <c r="H47" s="7"/>
      <c r="I47" s="7"/>
      <c r="J47" s="7"/>
      <c r="K47" s="55" t="s">
        <v>13</v>
      </c>
      <c r="L47" s="55">
        <f>COUNTIF(L12:L46,"ผ่าน")</f>
        <v>0</v>
      </c>
    </row>
    <row r="48" spans="1:12" s="4" customFormat="1" ht="18.75" x14ac:dyDescent="0.3">
      <c r="A48" s="54" t="s">
        <v>19</v>
      </c>
      <c r="B48" s="54"/>
      <c r="C48" s="54"/>
      <c r="D48" s="54"/>
      <c r="E48" s="54"/>
      <c r="F48" s="54"/>
      <c r="G48" s="54"/>
      <c r="H48" s="43"/>
      <c r="I48" s="7"/>
      <c r="J48" s="7"/>
      <c r="K48" s="56" t="s">
        <v>837</v>
      </c>
      <c r="L48" s="56">
        <f>COUNTIF(L12:L46,"ไม่ผ่าน")</f>
        <v>35</v>
      </c>
    </row>
    <row r="49" spans="1:12" s="4" customFormat="1" ht="18.75" x14ac:dyDescent="0.3">
      <c r="A49" s="54"/>
      <c r="B49" s="54"/>
      <c r="C49" s="54"/>
      <c r="D49" s="54"/>
      <c r="E49" s="54"/>
      <c r="F49" s="54"/>
      <c r="G49" s="54"/>
      <c r="H49" s="43"/>
      <c r="I49" s="43"/>
      <c r="J49" s="43"/>
      <c r="K49" s="43"/>
      <c r="L49" s="7"/>
    </row>
    <row r="50" spans="1:12" s="4" customFormat="1" ht="19.5" customHeight="1" x14ac:dyDescent="0.3">
      <c r="A50" s="9"/>
      <c r="B50" s="4" t="s">
        <v>17</v>
      </c>
    </row>
    <row r="51" spans="1:12" s="4" customFormat="1" ht="18" customHeight="1" x14ac:dyDescent="0.3">
      <c r="B51" s="50" t="s">
        <v>20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s="4" customFormat="1" ht="18" customHeight="1" x14ac:dyDescent="0.5">
      <c r="A52" s="9"/>
      <c r="B52" s="50" t="s">
        <v>21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1:12" s="4" customFormat="1" ht="18" customHeight="1" x14ac:dyDescent="0.3">
      <c r="A53" s="9"/>
      <c r="B53" s="50" t="s">
        <v>22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21" x14ac:dyDescent="0.35">
      <c r="B54" s="57" t="s">
        <v>838</v>
      </c>
      <c r="C54" s="58" t="s">
        <v>839</v>
      </c>
      <c r="D54" s="59" t="s">
        <v>840</v>
      </c>
      <c r="E54" s="59"/>
      <c r="F54" s="59" t="s">
        <v>841</v>
      </c>
      <c r="G54" s="59"/>
    </row>
    <row r="55" spans="1:12" ht="21" x14ac:dyDescent="0.35">
      <c r="B55" s="60"/>
      <c r="C55" s="61" t="s">
        <v>842</v>
      </c>
      <c r="D55" s="62" t="s">
        <v>843</v>
      </c>
      <c r="E55" s="62"/>
      <c r="F55" s="63">
        <f>COUNTIF(H12:H46,"/")</f>
        <v>35</v>
      </c>
      <c r="G55" s="63"/>
    </row>
    <row r="56" spans="1:12" ht="21" x14ac:dyDescent="0.35">
      <c r="B56" s="60"/>
      <c r="C56" s="61" t="s">
        <v>844</v>
      </c>
      <c r="D56" s="62" t="s">
        <v>845</v>
      </c>
      <c r="E56" s="62"/>
      <c r="F56" s="63">
        <f>COUNTIF(I12:I46,"/")</f>
        <v>0</v>
      </c>
      <c r="G56" s="63"/>
    </row>
    <row r="57" spans="1:12" ht="21" x14ac:dyDescent="0.35">
      <c r="B57" s="60"/>
      <c r="C57" s="61" t="s">
        <v>846</v>
      </c>
      <c r="D57" s="62" t="s">
        <v>847</v>
      </c>
      <c r="E57" s="62"/>
      <c r="F57" s="63">
        <f>COUNTIF(J12:J46,"/")</f>
        <v>0</v>
      </c>
      <c r="G57" s="63"/>
    </row>
    <row r="58" spans="1:12" ht="21" x14ac:dyDescent="0.35">
      <c r="B58" s="64"/>
      <c r="C58" s="61" t="s">
        <v>848</v>
      </c>
      <c r="D58" s="62" t="s">
        <v>849</v>
      </c>
      <c r="E58" s="62"/>
      <c r="F58" s="63">
        <f>COUNTIF(K12:K46,"/")</f>
        <v>0</v>
      </c>
      <c r="G58" s="63"/>
    </row>
  </sheetData>
  <mergeCells count="31">
    <mergeCell ref="B53:L53"/>
    <mergeCell ref="A47:G47"/>
    <mergeCell ref="A48:G49"/>
    <mergeCell ref="H48:H49"/>
    <mergeCell ref="I49:K49"/>
    <mergeCell ref="B51:L51"/>
    <mergeCell ref="B52:L52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54:B58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2"/>
  <sheetViews>
    <sheetView showWhiteSpace="0" view="pageLayout" topLeftCell="A44" workbookViewId="0">
      <selection activeCell="K51" sqref="K51:L52"/>
    </sheetView>
  </sheetViews>
  <sheetFormatPr defaultRowHeight="14.25" x14ac:dyDescent="0.2"/>
  <cols>
    <col min="1" max="1" width="5.125" customWidth="1"/>
    <col min="2" max="3" width="12" customWidth="1"/>
    <col min="4" max="6" width="6.125" customWidth="1"/>
    <col min="8" max="11" width="5.75" customWidth="1"/>
  </cols>
  <sheetData>
    <row r="3" spans="1:12" x14ac:dyDescent="0.2">
      <c r="K3" s="1"/>
    </row>
    <row r="5" spans="1:12" ht="9" customHeight="1" x14ac:dyDescent="0.2"/>
    <row r="6" spans="1:12" s="2" customFormat="1" ht="21" x14ac:dyDescent="0.35">
      <c r="A6" s="35" t="s">
        <v>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2" customFormat="1" ht="21" x14ac:dyDescent="0.3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2" customFormat="1" ht="21" x14ac:dyDescent="0.35">
      <c r="A8" s="3" t="s">
        <v>2</v>
      </c>
      <c r="B8" s="3"/>
    </row>
    <row r="9" spans="1:12" s="4" customFormat="1" ht="18.75" x14ac:dyDescent="0.3">
      <c r="A9" s="36" t="s">
        <v>3</v>
      </c>
      <c r="B9" s="37" t="s">
        <v>4</v>
      </c>
      <c r="C9" s="38"/>
      <c r="D9" s="43" t="s">
        <v>5</v>
      </c>
      <c r="E9" s="43"/>
      <c r="F9" s="43"/>
      <c r="G9" s="44" t="s">
        <v>6</v>
      </c>
      <c r="H9" s="43" t="s">
        <v>7</v>
      </c>
      <c r="I9" s="43"/>
      <c r="J9" s="43"/>
      <c r="K9" s="43"/>
      <c r="L9" s="36" t="s">
        <v>8</v>
      </c>
    </row>
    <row r="10" spans="1:12" s="4" customFormat="1" ht="21.75" customHeight="1" x14ac:dyDescent="0.3">
      <c r="A10" s="36"/>
      <c r="B10" s="39"/>
      <c r="C10" s="40"/>
      <c r="D10" s="45" t="s">
        <v>9</v>
      </c>
      <c r="E10" s="45" t="s">
        <v>10</v>
      </c>
      <c r="F10" s="47" t="s">
        <v>11</v>
      </c>
      <c r="G10" s="44"/>
      <c r="H10" s="49" t="s">
        <v>12</v>
      </c>
      <c r="I10" s="43" t="s">
        <v>13</v>
      </c>
      <c r="J10" s="43"/>
      <c r="K10" s="43"/>
      <c r="L10" s="36"/>
    </row>
    <row r="11" spans="1:12" s="4" customFormat="1" ht="106.5" customHeight="1" x14ac:dyDescent="0.3">
      <c r="A11" s="36"/>
      <c r="B11" s="41"/>
      <c r="C11" s="42"/>
      <c r="D11" s="46"/>
      <c r="E11" s="46"/>
      <c r="F11" s="48"/>
      <c r="G11" s="44"/>
      <c r="H11" s="49"/>
      <c r="I11" s="5" t="s">
        <v>14</v>
      </c>
      <c r="J11" s="5" t="s">
        <v>15</v>
      </c>
      <c r="K11" s="5" t="s">
        <v>16</v>
      </c>
      <c r="L11" s="36"/>
    </row>
    <row r="12" spans="1:12" s="4" customFormat="1" ht="18" customHeight="1" x14ac:dyDescent="0.3">
      <c r="A12" s="6">
        <v>1</v>
      </c>
      <c r="B12" s="19" t="s">
        <v>713</v>
      </c>
      <c r="C12" s="21" t="s">
        <v>714</v>
      </c>
      <c r="D12" s="7"/>
      <c r="E12" s="7"/>
      <c r="F12" s="8"/>
      <c r="G12" s="55">
        <f>D12+E12+F12</f>
        <v>0</v>
      </c>
      <c r="H12" s="55" t="str">
        <f>IF(G12&lt;=9,"/","")</f>
        <v>/</v>
      </c>
      <c r="I12" s="55" t="str">
        <f>IF(AND(G12&gt;9,G12&lt;=16),"/","")</f>
        <v/>
      </c>
      <c r="J12" s="55" t="str">
        <f>IF(AND(G12&gt;16,G12&lt;=23),"/","")</f>
        <v/>
      </c>
      <c r="K12" s="55" t="str">
        <f>IF(AND(G12&gt;23,G12&lt;=30),"/","")</f>
        <v/>
      </c>
      <c r="L12" s="55" t="str">
        <f>IF(G12&gt;=17,"ผ่าน","ไม่ผ่าน")</f>
        <v>ไม่ผ่าน</v>
      </c>
    </row>
    <row r="13" spans="1:12" s="4" customFormat="1" ht="18" customHeight="1" x14ac:dyDescent="0.3">
      <c r="A13" s="6">
        <v>2</v>
      </c>
      <c r="B13" s="15" t="s">
        <v>715</v>
      </c>
      <c r="C13" s="16" t="s">
        <v>716</v>
      </c>
      <c r="D13" s="7"/>
      <c r="E13" s="7"/>
      <c r="F13" s="8"/>
      <c r="G13" s="55">
        <f t="shared" ref="G13:G50" si="0">D13+E13+F13</f>
        <v>0</v>
      </c>
      <c r="H13" s="55" t="str">
        <f t="shared" ref="H13:H50" si="1">IF(G13&lt;=9,"/","")</f>
        <v>/</v>
      </c>
      <c r="I13" s="55" t="str">
        <f t="shared" ref="I13:I50" si="2">IF(AND(G13&gt;9,G13&lt;=16),"/","")</f>
        <v/>
      </c>
      <c r="J13" s="55" t="str">
        <f t="shared" ref="J13:J50" si="3">IF(AND(G13&gt;16,G13&lt;=23),"/","")</f>
        <v/>
      </c>
      <c r="K13" s="55" t="str">
        <f t="shared" ref="K13:K50" si="4">IF(AND(G13&gt;23,G13&lt;=30),"/","")</f>
        <v/>
      </c>
      <c r="L13" s="55" t="str">
        <f t="shared" ref="L13:L50" si="5">IF(G13&gt;=17,"ผ่าน","ไม่ผ่าน")</f>
        <v>ไม่ผ่าน</v>
      </c>
    </row>
    <row r="14" spans="1:12" s="4" customFormat="1" ht="18" customHeight="1" x14ac:dyDescent="0.3">
      <c r="A14" s="6">
        <v>3</v>
      </c>
      <c r="B14" s="10" t="s">
        <v>717</v>
      </c>
      <c r="C14" s="12" t="s">
        <v>718</v>
      </c>
      <c r="D14" s="7"/>
      <c r="E14" s="7"/>
      <c r="F14" s="8"/>
      <c r="G14" s="55">
        <f t="shared" si="0"/>
        <v>0</v>
      </c>
      <c r="H14" s="55" t="str">
        <f t="shared" si="1"/>
        <v>/</v>
      </c>
      <c r="I14" s="55" t="str">
        <f t="shared" si="2"/>
        <v/>
      </c>
      <c r="J14" s="55" t="str">
        <f t="shared" si="3"/>
        <v/>
      </c>
      <c r="K14" s="55" t="str">
        <f t="shared" si="4"/>
        <v/>
      </c>
      <c r="L14" s="55" t="str">
        <f t="shared" si="5"/>
        <v>ไม่ผ่าน</v>
      </c>
    </row>
    <row r="15" spans="1:12" s="4" customFormat="1" ht="18" customHeight="1" x14ac:dyDescent="0.3">
      <c r="A15" s="6">
        <v>4</v>
      </c>
      <c r="B15" s="10" t="s">
        <v>719</v>
      </c>
      <c r="C15" s="12" t="s">
        <v>720</v>
      </c>
      <c r="D15" s="7"/>
      <c r="E15" s="7"/>
      <c r="F15" s="8"/>
      <c r="G15" s="55">
        <f t="shared" si="0"/>
        <v>0</v>
      </c>
      <c r="H15" s="55" t="str">
        <f t="shared" si="1"/>
        <v>/</v>
      </c>
      <c r="I15" s="55" t="str">
        <f t="shared" si="2"/>
        <v/>
      </c>
      <c r="J15" s="55" t="str">
        <f t="shared" si="3"/>
        <v/>
      </c>
      <c r="K15" s="55" t="str">
        <f t="shared" si="4"/>
        <v/>
      </c>
      <c r="L15" s="55" t="str">
        <f t="shared" si="5"/>
        <v>ไม่ผ่าน</v>
      </c>
    </row>
    <row r="16" spans="1:12" s="4" customFormat="1" ht="18" customHeight="1" x14ac:dyDescent="0.3">
      <c r="A16" s="6">
        <v>5</v>
      </c>
      <c r="B16" s="10" t="s">
        <v>721</v>
      </c>
      <c r="C16" s="12" t="s">
        <v>722</v>
      </c>
      <c r="D16" s="7"/>
      <c r="E16" s="7"/>
      <c r="F16" s="8"/>
      <c r="G16" s="55">
        <f t="shared" si="0"/>
        <v>0</v>
      </c>
      <c r="H16" s="55" t="str">
        <f t="shared" si="1"/>
        <v>/</v>
      </c>
      <c r="I16" s="55" t="str">
        <f t="shared" si="2"/>
        <v/>
      </c>
      <c r="J16" s="55" t="str">
        <f t="shared" si="3"/>
        <v/>
      </c>
      <c r="K16" s="55" t="str">
        <f t="shared" si="4"/>
        <v/>
      </c>
      <c r="L16" s="55" t="str">
        <f t="shared" si="5"/>
        <v>ไม่ผ่าน</v>
      </c>
    </row>
    <row r="17" spans="1:12" s="4" customFormat="1" ht="18" customHeight="1" x14ac:dyDescent="0.3">
      <c r="A17" s="6">
        <v>6</v>
      </c>
      <c r="B17" s="10" t="s">
        <v>23</v>
      </c>
      <c r="C17" s="12" t="s">
        <v>723</v>
      </c>
      <c r="D17" s="7"/>
      <c r="E17" s="7"/>
      <c r="F17" s="8"/>
      <c r="G17" s="55">
        <f t="shared" si="0"/>
        <v>0</v>
      </c>
      <c r="H17" s="55" t="str">
        <f t="shared" si="1"/>
        <v>/</v>
      </c>
      <c r="I17" s="55" t="str">
        <f t="shared" si="2"/>
        <v/>
      </c>
      <c r="J17" s="55" t="str">
        <f t="shared" si="3"/>
        <v/>
      </c>
      <c r="K17" s="55" t="str">
        <f t="shared" si="4"/>
        <v/>
      </c>
      <c r="L17" s="55" t="str">
        <f t="shared" si="5"/>
        <v>ไม่ผ่าน</v>
      </c>
    </row>
    <row r="18" spans="1:12" s="4" customFormat="1" ht="18" customHeight="1" x14ac:dyDescent="0.3">
      <c r="A18" s="6">
        <v>7</v>
      </c>
      <c r="B18" s="10" t="s">
        <v>26</v>
      </c>
      <c r="C18" s="12" t="s">
        <v>93</v>
      </c>
      <c r="D18" s="7"/>
      <c r="E18" s="7"/>
      <c r="F18" s="8"/>
      <c r="G18" s="55">
        <f t="shared" si="0"/>
        <v>0</v>
      </c>
      <c r="H18" s="55" t="str">
        <f t="shared" si="1"/>
        <v>/</v>
      </c>
      <c r="I18" s="55" t="str">
        <f t="shared" si="2"/>
        <v/>
      </c>
      <c r="J18" s="55" t="str">
        <f t="shared" si="3"/>
        <v/>
      </c>
      <c r="K18" s="55" t="str">
        <f t="shared" si="4"/>
        <v/>
      </c>
      <c r="L18" s="55" t="str">
        <f t="shared" si="5"/>
        <v>ไม่ผ่าน</v>
      </c>
    </row>
    <row r="19" spans="1:12" s="4" customFormat="1" ht="18" customHeight="1" x14ac:dyDescent="0.3">
      <c r="A19" s="6">
        <v>8</v>
      </c>
      <c r="B19" s="10" t="s">
        <v>724</v>
      </c>
      <c r="C19" s="12" t="s">
        <v>725</v>
      </c>
      <c r="D19" s="7"/>
      <c r="E19" s="7"/>
      <c r="F19" s="8"/>
      <c r="G19" s="55">
        <f t="shared" si="0"/>
        <v>0</v>
      </c>
      <c r="H19" s="55" t="str">
        <f t="shared" si="1"/>
        <v>/</v>
      </c>
      <c r="I19" s="55" t="str">
        <f t="shared" si="2"/>
        <v/>
      </c>
      <c r="J19" s="55" t="str">
        <f t="shared" si="3"/>
        <v/>
      </c>
      <c r="K19" s="55" t="str">
        <f t="shared" si="4"/>
        <v/>
      </c>
      <c r="L19" s="55" t="str">
        <f t="shared" si="5"/>
        <v>ไม่ผ่าน</v>
      </c>
    </row>
    <row r="20" spans="1:12" s="4" customFormat="1" ht="18" customHeight="1" x14ac:dyDescent="0.3">
      <c r="A20" s="6">
        <v>9</v>
      </c>
      <c r="B20" s="10" t="s">
        <v>592</v>
      </c>
      <c r="C20" s="12" t="s">
        <v>726</v>
      </c>
      <c r="D20" s="7"/>
      <c r="E20" s="7"/>
      <c r="F20" s="8"/>
      <c r="G20" s="55">
        <f t="shared" si="0"/>
        <v>0</v>
      </c>
      <c r="H20" s="55" t="str">
        <f t="shared" si="1"/>
        <v>/</v>
      </c>
      <c r="I20" s="55" t="str">
        <f t="shared" si="2"/>
        <v/>
      </c>
      <c r="J20" s="55" t="str">
        <f t="shared" si="3"/>
        <v/>
      </c>
      <c r="K20" s="55" t="str">
        <f t="shared" si="4"/>
        <v/>
      </c>
      <c r="L20" s="55" t="str">
        <f t="shared" si="5"/>
        <v>ไม่ผ่าน</v>
      </c>
    </row>
    <row r="21" spans="1:12" s="4" customFormat="1" ht="18" customHeight="1" x14ac:dyDescent="0.3">
      <c r="A21" s="6">
        <v>10</v>
      </c>
      <c r="B21" s="10" t="s">
        <v>727</v>
      </c>
      <c r="C21" s="12" t="s">
        <v>728</v>
      </c>
      <c r="D21" s="7"/>
      <c r="E21" s="7"/>
      <c r="F21" s="8"/>
      <c r="G21" s="55">
        <f t="shared" si="0"/>
        <v>0</v>
      </c>
      <c r="H21" s="55" t="str">
        <f t="shared" si="1"/>
        <v>/</v>
      </c>
      <c r="I21" s="55" t="str">
        <f t="shared" si="2"/>
        <v/>
      </c>
      <c r="J21" s="55" t="str">
        <f t="shared" si="3"/>
        <v/>
      </c>
      <c r="K21" s="55" t="str">
        <f t="shared" si="4"/>
        <v/>
      </c>
      <c r="L21" s="55" t="str">
        <f t="shared" si="5"/>
        <v>ไม่ผ่าน</v>
      </c>
    </row>
    <row r="22" spans="1:12" s="4" customFormat="1" ht="18" customHeight="1" x14ac:dyDescent="0.3">
      <c r="A22" s="6">
        <v>11</v>
      </c>
      <c r="B22" s="10" t="s">
        <v>729</v>
      </c>
      <c r="C22" s="12" t="s">
        <v>730</v>
      </c>
      <c r="D22" s="7"/>
      <c r="E22" s="7"/>
      <c r="F22" s="8"/>
      <c r="G22" s="55">
        <f t="shared" si="0"/>
        <v>0</v>
      </c>
      <c r="H22" s="55" t="str">
        <f t="shared" si="1"/>
        <v>/</v>
      </c>
      <c r="I22" s="55" t="str">
        <f t="shared" si="2"/>
        <v/>
      </c>
      <c r="J22" s="55" t="str">
        <f t="shared" si="3"/>
        <v/>
      </c>
      <c r="K22" s="55" t="str">
        <f t="shared" si="4"/>
        <v/>
      </c>
      <c r="L22" s="55" t="str">
        <f t="shared" si="5"/>
        <v>ไม่ผ่าน</v>
      </c>
    </row>
    <row r="23" spans="1:12" s="4" customFormat="1" ht="18" customHeight="1" x14ac:dyDescent="0.3">
      <c r="A23" s="6">
        <v>12</v>
      </c>
      <c r="B23" s="10" t="s">
        <v>731</v>
      </c>
      <c r="C23" s="12" t="s">
        <v>732</v>
      </c>
      <c r="D23" s="7"/>
      <c r="E23" s="7"/>
      <c r="F23" s="8"/>
      <c r="G23" s="55">
        <f t="shared" si="0"/>
        <v>0</v>
      </c>
      <c r="H23" s="55" t="str">
        <f t="shared" si="1"/>
        <v>/</v>
      </c>
      <c r="I23" s="55" t="str">
        <f t="shared" si="2"/>
        <v/>
      </c>
      <c r="J23" s="55" t="str">
        <f t="shared" si="3"/>
        <v/>
      </c>
      <c r="K23" s="55" t="str">
        <f t="shared" si="4"/>
        <v/>
      </c>
      <c r="L23" s="55" t="str">
        <f t="shared" si="5"/>
        <v>ไม่ผ่าน</v>
      </c>
    </row>
    <row r="24" spans="1:12" s="4" customFormat="1" ht="18" customHeight="1" x14ac:dyDescent="0.3">
      <c r="A24" s="6">
        <v>13</v>
      </c>
      <c r="B24" s="10" t="s">
        <v>733</v>
      </c>
      <c r="C24" s="12" t="s">
        <v>734</v>
      </c>
      <c r="D24" s="7"/>
      <c r="E24" s="7"/>
      <c r="F24" s="8"/>
      <c r="G24" s="55">
        <f t="shared" si="0"/>
        <v>0</v>
      </c>
      <c r="H24" s="55" t="str">
        <f t="shared" si="1"/>
        <v>/</v>
      </c>
      <c r="I24" s="55" t="str">
        <f t="shared" si="2"/>
        <v/>
      </c>
      <c r="J24" s="55" t="str">
        <f t="shared" si="3"/>
        <v/>
      </c>
      <c r="K24" s="55" t="str">
        <f t="shared" si="4"/>
        <v/>
      </c>
      <c r="L24" s="55" t="str">
        <f t="shared" si="5"/>
        <v>ไม่ผ่าน</v>
      </c>
    </row>
    <row r="25" spans="1:12" s="4" customFormat="1" ht="18" customHeight="1" x14ac:dyDescent="0.3">
      <c r="A25" s="6">
        <v>14</v>
      </c>
      <c r="B25" s="10" t="s">
        <v>735</v>
      </c>
      <c r="C25" s="12" t="s">
        <v>456</v>
      </c>
      <c r="D25" s="7"/>
      <c r="E25" s="7"/>
      <c r="F25" s="8"/>
      <c r="G25" s="55">
        <f t="shared" si="0"/>
        <v>0</v>
      </c>
      <c r="H25" s="55" t="str">
        <f t="shared" si="1"/>
        <v>/</v>
      </c>
      <c r="I25" s="55" t="str">
        <f t="shared" si="2"/>
        <v/>
      </c>
      <c r="J25" s="55" t="str">
        <f t="shared" si="3"/>
        <v/>
      </c>
      <c r="K25" s="55" t="str">
        <f t="shared" si="4"/>
        <v/>
      </c>
      <c r="L25" s="55" t="str">
        <f t="shared" si="5"/>
        <v>ไม่ผ่าน</v>
      </c>
    </row>
    <row r="26" spans="1:12" s="4" customFormat="1" ht="18" customHeight="1" x14ac:dyDescent="0.3">
      <c r="A26" s="6">
        <v>15</v>
      </c>
      <c r="B26" s="10" t="s">
        <v>736</v>
      </c>
      <c r="C26" s="12" t="s">
        <v>737</v>
      </c>
      <c r="D26" s="7"/>
      <c r="E26" s="7"/>
      <c r="F26" s="8"/>
      <c r="G26" s="55">
        <f t="shared" si="0"/>
        <v>0</v>
      </c>
      <c r="H26" s="55" t="str">
        <f t="shared" si="1"/>
        <v>/</v>
      </c>
      <c r="I26" s="55" t="str">
        <f t="shared" si="2"/>
        <v/>
      </c>
      <c r="J26" s="55" t="str">
        <f t="shared" si="3"/>
        <v/>
      </c>
      <c r="K26" s="55" t="str">
        <f t="shared" si="4"/>
        <v/>
      </c>
      <c r="L26" s="55" t="str">
        <f t="shared" si="5"/>
        <v>ไม่ผ่าน</v>
      </c>
    </row>
    <row r="27" spans="1:12" s="4" customFormat="1" ht="18" customHeight="1" x14ac:dyDescent="0.3">
      <c r="A27" s="6">
        <v>16</v>
      </c>
      <c r="B27" s="10" t="s">
        <v>738</v>
      </c>
      <c r="C27" s="12" t="s">
        <v>739</v>
      </c>
      <c r="D27" s="7"/>
      <c r="E27" s="7"/>
      <c r="F27" s="8"/>
      <c r="G27" s="55">
        <f t="shared" si="0"/>
        <v>0</v>
      </c>
      <c r="H27" s="55" t="str">
        <f t="shared" si="1"/>
        <v>/</v>
      </c>
      <c r="I27" s="55" t="str">
        <f t="shared" si="2"/>
        <v/>
      </c>
      <c r="J27" s="55" t="str">
        <f t="shared" si="3"/>
        <v/>
      </c>
      <c r="K27" s="55" t="str">
        <f t="shared" si="4"/>
        <v/>
      </c>
      <c r="L27" s="55" t="str">
        <f t="shared" si="5"/>
        <v>ไม่ผ่าน</v>
      </c>
    </row>
    <row r="28" spans="1:12" s="4" customFormat="1" ht="18" customHeight="1" x14ac:dyDescent="0.3">
      <c r="A28" s="6">
        <v>17</v>
      </c>
      <c r="B28" s="15" t="s">
        <v>740</v>
      </c>
      <c r="C28" s="16" t="s">
        <v>741</v>
      </c>
      <c r="D28" s="7"/>
      <c r="E28" s="7"/>
      <c r="F28" s="8"/>
      <c r="G28" s="55">
        <f t="shared" si="0"/>
        <v>0</v>
      </c>
      <c r="H28" s="55" t="str">
        <f t="shared" si="1"/>
        <v>/</v>
      </c>
      <c r="I28" s="55" t="str">
        <f t="shared" si="2"/>
        <v/>
      </c>
      <c r="J28" s="55" t="str">
        <f t="shared" si="3"/>
        <v/>
      </c>
      <c r="K28" s="55" t="str">
        <f t="shared" si="4"/>
        <v/>
      </c>
      <c r="L28" s="55" t="str">
        <f t="shared" si="5"/>
        <v>ไม่ผ่าน</v>
      </c>
    </row>
    <row r="29" spans="1:12" s="4" customFormat="1" ht="18" customHeight="1" x14ac:dyDescent="0.3">
      <c r="A29" s="6">
        <v>18</v>
      </c>
      <c r="B29" s="10" t="s">
        <v>742</v>
      </c>
      <c r="C29" s="12" t="s">
        <v>743</v>
      </c>
      <c r="D29" s="7"/>
      <c r="E29" s="7"/>
      <c r="F29" s="8"/>
      <c r="G29" s="55">
        <f t="shared" si="0"/>
        <v>0</v>
      </c>
      <c r="H29" s="55" t="str">
        <f t="shared" si="1"/>
        <v>/</v>
      </c>
      <c r="I29" s="55" t="str">
        <f t="shared" si="2"/>
        <v/>
      </c>
      <c r="J29" s="55" t="str">
        <f t="shared" si="3"/>
        <v/>
      </c>
      <c r="K29" s="55" t="str">
        <f t="shared" si="4"/>
        <v/>
      </c>
      <c r="L29" s="55" t="str">
        <f t="shared" si="5"/>
        <v>ไม่ผ่าน</v>
      </c>
    </row>
    <row r="30" spans="1:12" s="4" customFormat="1" ht="18" customHeight="1" x14ac:dyDescent="0.3">
      <c r="A30" s="6">
        <v>19</v>
      </c>
      <c r="B30" s="10" t="s">
        <v>744</v>
      </c>
      <c r="C30" s="12" t="s">
        <v>745</v>
      </c>
      <c r="D30" s="7"/>
      <c r="E30" s="7"/>
      <c r="F30" s="8"/>
      <c r="G30" s="55">
        <f t="shared" si="0"/>
        <v>0</v>
      </c>
      <c r="H30" s="55" t="str">
        <f t="shared" si="1"/>
        <v>/</v>
      </c>
      <c r="I30" s="55" t="str">
        <f t="shared" si="2"/>
        <v/>
      </c>
      <c r="J30" s="55" t="str">
        <f t="shared" si="3"/>
        <v/>
      </c>
      <c r="K30" s="55" t="str">
        <f t="shared" si="4"/>
        <v/>
      </c>
      <c r="L30" s="55" t="str">
        <f t="shared" si="5"/>
        <v>ไม่ผ่าน</v>
      </c>
    </row>
    <row r="31" spans="1:12" s="4" customFormat="1" ht="18" customHeight="1" x14ac:dyDescent="0.3">
      <c r="A31" s="6">
        <v>20</v>
      </c>
      <c r="B31" s="22" t="s">
        <v>75</v>
      </c>
      <c r="C31" s="33" t="s">
        <v>746</v>
      </c>
      <c r="D31" s="7"/>
      <c r="E31" s="7"/>
      <c r="F31" s="8"/>
      <c r="G31" s="55">
        <f t="shared" si="0"/>
        <v>0</v>
      </c>
      <c r="H31" s="55" t="str">
        <f t="shared" si="1"/>
        <v>/</v>
      </c>
      <c r="I31" s="55" t="str">
        <f t="shared" si="2"/>
        <v/>
      </c>
      <c r="J31" s="55" t="str">
        <f t="shared" si="3"/>
        <v/>
      </c>
      <c r="K31" s="55" t="str">
        <f t="shared" si="4"/>
        <v/>
      </c>
      <c r="L31" s="55" t="str">
        <f t="shared" si="5"/>
        <v>ไม่ผ่าน</v>
      </c>
    </row>
    <row r="32" spans="1:12" s="4" customFormat="1" ht="18" customHeight="1" x14ac:dyDescent="0.3">
      <c r="A32" s="6">
        <v>21</v>
      </c>
      <c r="B32" s="10" t="s">
        <v>747</v>
      </c>
      <c r="C32" s="12" t="s">
        <v>748</v>
      </c>
      <c r="D32" s="7"/>
      <c r="E32" s="7"/>
      <c r="F32" s="8"/>
      <c r="G32" s="55">
        <f t="shared" si="0"/>
        <v>0</v>
      </c>
      <c r="H32" s="55" t="str">
        <f t="shared" si="1"/>
        <v>/</v>
      </c>
      <c r="I32" s="55" t="str">
        <f t="shared" si="2"/>
        <v/>
      </c>
      <c r="J32" s="55" t="str">
        <f t="shared" si="3"/>
        <v/>
      </c>
      <c r="K32" s="55" t="str">
        <f t="shared" si="4"/>
        <v/>
      </c>
      <c r="L32" s="55" t="str">
        <f t="shared" si="5"/>
        <v>ไม่ผ่าน</v>
      </c>
    </row>
    <row r="33" spans="1:12" s="4" customFormat="1" ht="18" customHeight="1" x14ac:dyDescent="0.3">
      <c r="A33" s="6">
        <v>22</v>
      </c>
      <c r="B33" s="10" t="s">
        <v>749</v>
      </c>
      <c r="C33" s="11" t="s">
        <v>750</v>
      </c>
      <c r="D33" s="7"/>
      <c r="E33" s="7"/>
      <c r="F33" s="8"/>
      <c r="G33" s="55">
        <f t="shared" si="0"/>
        <v>0</v>
      </c>
      <c r="H33" s="55" t="str">
        <f t="shared" si="1"/>
        <v>/</v>
      </c>
      <c r="I33" s="55" t="str">
        <f t="shared" si="2"/>
        <v/>
      </c>
      <c r="J33" s="55" t="str">
        <f t="shared" si="3"/>
        <v/>
      </c>
      <c r="K33" s="55" t="str">
        <f t="shared" si="4"/>
        <v/>
      </c>
      <c r="L33" s="55" t="str">
        <f t="shared" si="5"/>
        <v>ไม่ผ่าน</v>
      </c>
    </row>
    <row r="34" spans="1:12" s="4" customFormat="1" ht="18" customHeight="1" x14ac:dyDescent="0.3">
      <c r="A34" s="6">
        <v>23</v>
      </c>
      <c r="B34" s="10" t="s">
        <v>751</v>
      </c>
      <c r="C34" s="11" t="s">
        <v>752</v>
      </c>
      <c r="D34" s="7"/>
      <c r="E34" s="7"/>
      <c r="F34" s="8"/>
      <c r="G34" s="55">
        <f t="shared" si="0"/>
        <v>0</v>
      </c>
      <c r="H34" s="55" t="str">
        <f t="shared" si="1"/>
        <v>/</v>
      </c>
      <c r="I34" s="55" t="str">
        <f t="shared" si="2"/>
        <v/>
      </c>
      <c r="J34" s="55" t="str">
        <f t="shared" si="3"/>
        <v/>
      </c>
      <c r="K34" s="55" t="str">
        <f t="shared" si="4"/>
        <v/>
      </c>
      <c r="L34" s="55" t="str">
        <f t="shared" si="5"/>
        <v>ไม่ผ่าน</v>
      </c>
    </row>
    <row r="35" spans="1:12" s="4" customFormat="1" ht="18" customHeight="1" x14ac:dyDescent="0.3">
      <c r="A35" s="6">
        <v>24</v>
      </c>
      <c r="B35" s="10" t="s">
        <v>753</v>
      </c>
      <c r="C35" s="11" t="s">
        <v>754</v>
      </c>
      <c r="D35" s="7"/>
      <c r="E35" s="7"/>
      <c r="F35" s="8"/>
      <c r="G35" s="55">
        <f t="shared" si="0"/>
        <v>0</v>
      </c>
      <c r="H35" s="55" t="str">
        <f t="shared" si="1"/>
        <v>/</v>
      </c>
      <c r="I35" s="55" t="str">
        <f t="shared" si="2"/>
        <v/>
      </c>
      <c r="J35" s="55" t="str">
        <f t="shared" si="3"/>
        <v/>
      </c>
      <c r="K35" s="55" t="str">
        <f t="shared" si="4"/>
        <v/>
      </c>
      <c r="L35" s="55" t="str">
        <f t="shared" si="5"/>
        <v>ไม่ผ่าน</v>
      </c>
    </row>
    <row r="36" spans="1:12" s="4" customFormat="1" ht="18" customHeight="1" x14ac:dyDescent="0.3">
      <c r="A36" s="6">
        <v>25</v>
      </c>
      <c r="B36" s="10" t="s">
        <v>57</v>
      </c>
      <c r="C36" s="11" t="s">
        <v>49</v>
      </c>
      <c r="D36" s="7"/>
      <c r="E36" s="7"/>
      <c r="F36" s="8"/>
      <c r="G36" s="55">
        <f t="shared" si="0"/>
        <v>0</v>
      </c>
      <c r="H36" s="55" t="str">
        <f t="shared" si="1"/>
        <v>/</v>
      </c>
      <c r="I36" s="55" t="str">
        <f t="shared" si="2"/>
        <v/>
      </c>
      <c r="J36" s="55" t="str">
        <f t="shared" si="3"/>
        <v/>
      </c>
      <c r="K36" s="55" t="str">
        <f t="shared" si="4"/>
        <v/>
      </c>
      <c r="L36" s="55" t="str">
        <f t="shared" si="5"/>
        <v>ไม่ผ่าน</v>
      </c>
    </row>
    <row r="37" spans="1:12" s="4" customFormat="1" ht="18" customHeight="1" x14ac:dyDescent="0.3">
      <c r="A37" s="6">
        <v>26</v>
      </c>
      <c r="B37" s="10" t="s">
        <v>755</v>
      </c>
      <c r="C37" s="11" t="s">
        <v>756</v>
      </c>
      <c r="D37" s="7"/>
      <c r="E37" s="7"/>
      <c r="F37" s="8"/>
      <c r="G37" s="55">
        <f t="shared" si="0"/>
        <v>0</v>
      </c>
      <c r="H37" s="55" t="str">
        <f t="shared" si="1"/>
        <v>/</v>
      </c>
      <c r="I37" s="55" t="str">
        <f t="shared" si="2"/>
        <v/>
      </c>
      <c r="J37" s="55" t="str">
        <f t="shared" si="3"/>
        <v/>
      </c>
      <c r="K37" s="55" t="str">
        <f t="shared" si="4"/>
        <v/>
      </c>
      <c r="L37" s="55" t="str">
        <f t="shared" si="5"/>
        <v>ไม่ผ่าน</v>
      </c>
    </row>
    <row r="38" spans="1:12" s="4" customFormat="1" ht="18" customHeight="1" x14ac:dyDescent="0.3">
      <c r="A38" s="6">
        <v>27</v>
      </c>
      <c r="B38" s="10" t="s">
        <v>757</v>
      </c>
      <c r="C38" s="11" t="s">
        <v>758</v>
      </c>
      <c r="D38" s="7"/>
      <c r="E38" s="7"/>
      <c r="F38" s="8"/>
      <c r="G38" s="55">
        <f t="shared" si="0"/>
        <v>0</v>
      </c>
      <c r="H38" s="55" t="str">
        <f t="shared" si="1"/>
        <v>/</v>
      </c>
      <c r="I38" s="55" t="str">
        <f t="shared" si="2"/>
        <v/>
      </c>
      <c r="J38" s="55" t="str">
        <f t="shared" si="3"/>
        <v/>
      </c>
      <c r="K38" s="55" t="str">
        <f t="shared" si="4"/>
        <v/>
      </c>
      <c r="L38" s="55" t="str">
        <f t="shared" si="5"/>
        <v>ไม่ผ่าน</v>
      </c>
    </row>
    <row r="39" spans="1:12" s="4" customFormat="1" ht="18.75" customHeight="1" x14ac:dyDescent="0.3">
      <c r="A39" s="6">
        <v>28</v>
      </c>
      <c r="B39" s="10" t="s">
        <v>759</v>
      </c>
      <c r="C39" s="11" t="s">
        <v>760</v>
      </c>
      <c r="D39" s="7"/>
      <c r="E39" s="7"/>
      <c r="F39" s="8"/>
      <c r="G39" s="55">
        <f t="shared" si="0"/>
        <v>0</v>
      </c>
      <c r="H39" s="55" t="str">
        <f t="shared" si="1"/>
        <v>/</v>
      </c>
      <c r="I39" s="55" t="str">
        <f t="shared" si="2"/>
        <v/>
      </c>
      <c r="J39" s="55" t="str">
        <f t="shared" si="3"/>
        <v/>
      </c>
      <c r="K39" s="55" t="str">
        <f t="shared" si="4"/>
        <v/>
      </c>
      <c r="L39" s="55" t="str">
        <f t="shared" si="5"/>
        <v>ไม่ผ่าน</v>
      </c>
    </row>
    <row r="40" spans="1:12" s="4" customFormat="1" ht="18.75" customHeight="1" x14ac:dyDescent="0.3">
      <c r="A40" s="6">
        <v>29</v>
      </c>
      <c r="B40" s="10" t="s">
        <v>761</v>
      </c>
      <c r="C40" s="11" t="s">
        <v>762</v>
      </c>
      <c r="D40" s="7"/>
      <c r="E40" s="7"/>
      <c r="F40" s="8"/>
      <c r="G40" s="55">
        <f t="shared" si="0"/>
        <v>0</v>
      </c>
      <c r="H40" s="55" t="str">
        <f t="shared" si="1"/>
        <v>/</v>
      </c>
      <c r="I40" s="55" t="str">
        <f t="shared" si="2"/>
        <v/>
      </c>
      <c r="J40" s="55" t="str">
        <f t="shared" si="3"/>
        <v/>
      </c>
      <c r="K40" s="55" t="str">
        <f t="shared" si="4"/>
        <v/>
      </c>
      <c r="L40" s="55" t="str">
        <f t="shared" si="5"/>
        <v>ไม่ผ่าน</v>
      </c>
    </row>
    <row r="41" spans="1:12" s="4" customFormat="1" ht="18.75" customHeight="1" x14ac:dyDescent="0.3">
      <c r="A41" s="6">
        <v>30</v>
      </c>
      <c r="B41" s="10" t="s">
        <v>763</v>
      </c>
      <c r="C41" s="11" t="s">
        <v>764</v>
      </c>
      <c r="D41" s="7"/>
      <c r="E41" s="7"/>
      <c r="F41" s="8"/>
      <c r="G41" s="55">
        <f t="shared" si="0"/>
        <v>0</v>
      </c>
      <c r="H41" s="55" t="str">
        <f t="shared" si="1"/>
        <v>/</v>
      </c>
      <c r="I41" s="55" t="str">
        <f t="shared" si="2"/>
        <v/>
      </c>
      <c r="J41" s="55" t="str">
        <f t="shared" si="3"/>
        <v/>
      </c>
      <c r="K41" s="55" t="str">
        <f t="shared" si="4"/>
        <v/>
      </c>
      <c r="L41" s="55" t="str">
        <f t="shared" si="5"/>
        <v>ไม่ผ่าน</v>
      </c>
    </row>
    <row r="42" spans="1:12" s="4" customFormat="1" ht="18.75" customHeight="1" x14ac:dyDescent="0.3">
      <c r="A42" s="6">
        <v>31</v>
      </c>
      <c r="B42" s="10" t="s">
        <v>85</v>
      </c>
      <c r="C42" s="11" t="s">
        <v>765</v>
      </c>
      <c r="D42" s="7"/>
      <c r="E42" s="7"/>
      <c r="F42" s="8"/>
      <c r="G42" s="55">
        <f t="shared" si="0"/>
        <v>0</v>
      </c>
      <c r="H42" s="55" t="str">
        <f t="shared" si="1"/>
        <v>/</v>
      </c>
      <c r="I42" s="55" t="str">
        <f t="shared" si="2"/>
        <v/>
      </c>
      <c r="J42" s="55" t="str">
        <f t="shared" si="3"/>
        <v/>
      </c>
      <c r="K42" s="55" t="str">
        <f t="shared" si="4"/>
        <v/>
      </c>
      <c r="L42" s="55" t="str">
        <f t="shared" si="5"/>
        <v>ไม่ผ่าน</v>
      </c>
    </row>
    <row r="43" spans="1:12" s="4" customFormat="1" ht="18.75" customHeight="1" x14ac:dyDescent="0.3">
      <c r="A43" s="6">
        <v>32</v>
      </c>
      <c r="B43" s="10" t="s">
        <v>766</v>
      </c>
      <c r="C43" s="11" t="s">
        <v>767</v>
      </c>
      <c r="D43" s="7"/>
      <c r="E43" s="7"/>
      <c r="F43" s="8"/>
      <c r="G43" s="55">
        <f t="shared" si="0"/>
        <v>0</v>
      </c>
      <c r="H43" s="55" t="str">
        <f t="shared" si="1"/>
        <v>/</v>
      </c>
      <c r="I43" s="55" t="str">
        <f t="shared" si="2"/>
        <v/>
      </c>
      <c r="J43" s="55" t="str">
        <f t="shared" si="3"/>
        <v/>
      </c>
      <c r="K43" s="55" t="str">
        <f t="shared" si="4"/>
        <v/>
      </c>
      <c r="L43" s="55" t="str">
        <f t="shared" si="5"/>
        <v>ไม่ผ่าน</v>
      </c>
    </row>
    <row r="44" spans="1:12" s="4" customFormat="1" ht="18.75" customHeight="1" x14ac:dyDescent="0.3">
      <c r="A44" s="6">
        <v>33</v>
      </c>
      <c r="B44" s="10" t="s">
        <v>768</v>
      </c>
      <c r="C44" s="11" t="s">
        <v>769</v>
      </c>
      <c r="D44" s="7"/>
      <c r="E44" s="7"/>
      <c r="F44" s="8"/>
      <c r="G44" s="55">
        <f t="shared" si="0"/>
        <v>0</v>
      </c>
      <c r="H44" s="55" t="str">
        <f t="shared" si="1"/>
        <v>/</v>
      </c>
      <c r="I44" s="55" t="str">
        <f t="shared" si="2"/>
        <v/>
      </c>
      <c r="J44" s="55" t="str">
        <f t="shared" si="3"/>
        <v/>
      </c>
      <c r="K44" s="55" t="str">
        <f t="shared" si="4"/>
        <v/>
      </c>
      <c r="L44" s="55" t="str">
        <f t="shared" si="5"/>
        <v>ไม่ผ่าน</v>
      </c>
    </row>
    <row r="45" spans="1:12" s="4" customFormat="1" ht="18.75" customHeight="1" x14ac:dyDescent="0.3">
      <c r="A45" s="6">
        <v>34</v>
      </c>
      <c r="B45" s="10" t="s">
        <v>770</v>
      </c>
      <c r="C45" s="11" t="s">
        <v>771</v>
      </c>
      <c r="D45" s="7"/>
      <c r="E45" s="7"/>
      <c r="F45" s="8"/>
      <c r="G45" s="55">
        <f t="shared" si="0"/>
        <v>0</v>
      </c>
      <c r="H45" s="55" t="str">
        <f t="shared" si="1"/>
        <v>/</v>
      </c>
      <c r="I45" s="55" t="str">
        <f t="shared" si="2"/>
        <v/>
      </c>
      <c r="J45" s="55" t="str">
        <f t="shared" si="3"/>
        <v/>
      </c>
      <c r="K45" s="55" t="str">
        <f t="shared" si="4"/>
        <v/>
      </c>
      <c r="L45" s="55" t="str">
        <f t="shared" si="5"/>
        <v>ไม่ผ่าน</v>
      </c>
    </row>
    <row r="46" spans="1:12" s="4" customFormat="1" ht="18.75" customHeight="1" x14ac:dyDescent="0.3">
      <c r="A46" s="6">
        <v>35</v>
      </c>
      <c r="B46" s="15" t="s">
        <v>772</v>
      </c>
      <c r="C46" s="17" t="s">
        <v>48</v>
      </c>
      <c r="D46" s="7"/>
      <c r="E46" s="7"/>
      <c r="F46" s="8"/>
      <c r="G46" s="55">
        <f t="shared" si="0"/>
        <v>0</v>
      </c>
      <c r="H46" s="55" t="str">
        <f t="shared" si="1"/>
        <v>/</v>
      </c>
      <c r="I46" s="55" t="str">
        <f t="shared" si="2"/>
        <v/>
      </c>
      <c r="J46" s="55" t="str">
        <f t="shared" si="3"/>
        <v/>
      </c>
      <c r="K46" s="55" t="str">
        <f t="shared" si="4"/>
        <v/>
      </c>
      <c r="L46" s="55" t="str">
        <f t="shared" si="5"/>
        <v>ไม่ผ่าน</v>
      </c>
    </row>
    <row r="47" spans="1:12" s="4" customFormat="1" ht="18.75" customHeight="1" x14ac:dyDescent="0.3">
      <c r="A47" s="6">
        <v>36</v>
      </c>
      <c r="B47" s="13" t="s">
        <v>773</v>
      </c>
      <c r="C47" s="14" t="s">
        <v>774</v>
      </c>
      <c r="D47" s="7"/>
      <c r="E47" s="7"/>
      <c r="F47" s="8"/>
      <c r="G47" s="55">
        <f t="shared" si="0"/>
        <v>0</v>
      </c>
      <c r="H47" s="55" t="str">
        <f t="shared" si="1"/>
        <v>/</v>
      </c>
      <c r="I47" s="55" t="str">
        <f t="shared" si="2"/>
        <v/>
      </c>
      <c r="J47" s="55" t="str">
        <f t="shared" si="3"/>
        <v/>
      </c>
      <c r="K47" s="55" t="str">
        <f t="shared" si="4"/>
        <v/>
      </c>
      <c r="L47" s="55" t="str">
        <f t="shared" si="5"/>
        <v>ไม่ผ่าน</v>
      </c>
    </row>
    <row r="48" spans="1:12" s="4" customFormat="1" ht="18.75" customHeight="1" x14ac:dyDescent="0.3">
      <c r="A48" s="6">
        <v>37</v>
      </c>
      <c r="B48" s="10" t="s">
        <v>775</v>
      </c>
      <c r="C48" s="11" t="s">
        <v>56</v>
      </c>
      <c r="D48" s="7"/>
      <c r="E48" s="7"/>
      <c r="F48" s="8"/>
      <c r="G48" s="55">
        <f t="shared" si="0"/>
        <v>0</v>
      </c>
      <c r="H48" s="55" t="str">
        <f t="shared" si="1"/>
        <v>/</v>
      </c>
      <c r="I48" s="55" t="str">
        <f t="shared" si="2"/>
        <v/>
      </c>
      <c r="J48" s="55" t="str">
        <f t="shared" si="3"/>
        <v/>
      </c>
      <c r="K48" s="55" t="str">
        <f t="shared" si="4"/>
        <v/>
      </c>
      <c r="L48" s="55" t="str">
        <f t="shared" si="5"/>
        <v>ไม่ผ่าน</v>
      </c>
    </row>
    <row r="49" spans="1:12" s="4" customFormat="1" ht="18.75" customHeight="1" x14ac:dyDescent="0.3">
      <c r="A49" s="6">
        <v>38</v>
      </c>
      <c r="B49" s="10" t="s">
        <v>273</v>
      </c>
      <c r="C49" s="11" t="s">
        <v>776</v>
      </c>
      <c r="D49" s="7"/>
      <c r="E49" s="7"/>
      <c r="F49" s="8"/>
      <c r="G49" s="55">
        <f t="shared" si="0"/>
        <v>0</v>
      </c>
      <c r="H49" s="55" t="str">
        <f t="shared" si="1"/>
        <v>/</v>
      </c>
      <c r="I49" s="55" t="str">
        <f t="shared" si="2"/>
        <v/>
      </c>
      <c r="J49" s="55" t="str">
        <f t="shared" si="3"/>
        <v/>
      </c>
      <c r="K49" s="55" t="str">
        <f t="shared" si="4"/>
        <v/>
      </c>
      <c r="L49" s="55" t="str">
        <f t="shared" si="5"/>
        <v>ไม่ผ่าน</v>
      </c>
    </row>
    <row r="50" spans="1:12" s="4" customFormat="1" ht="18.75" customHeight="1" x14ac:dyDescent="0.3">
      <c r="A50" s="6">
        <v>39</v>
      </c>
      <c r="B50" s="10" t="s">
        <v>777</v>
      </c>
      <c r="C50" s="11" t="s">
        <v>778</v>
      </c>
      <c r="D50" s="7"/>
      <c r="E50" s="7"/>
      <c r="F50" s="8"/>
      <c r="G50" s="55">
        <f t="shared" si="0"/>
        <v>0</v>
      </c>
      <c r="H50" s="55" t="str">
        <f t="shared" si="1"/>
        <v>/</v>
      </c>
      <c r="I50" s="55" t="str">
        <f t="shared" si="2"/>
        <v/>
      </c>
      <c r="J50" s="55" t="str">
        <f t="shared" si="3"/>
        <v/>
      </c>
      <c r="K50" s="55" t="str">
        <f t="shared" si="4"/>
        <v/>
      </c>
      <c r="L50" s="55" t="str">
        <f t="shared" si="5"/>
        <v>ไม่ผ่าน</v>
      </c>
    </row>
    <row r="51" spans="1:12" s="4" customFormat="1" ht="18.75" x14ac:dyDescent="0.3">
      <c r="A51" s="51" t="s">
        <v>18</v>
      </c>
      <c r="B51" s="52"/>
      <c r="C51" s="52"/>
      <c r="D51" s="52"/>
      <c r="E51" s="52"/>
      <c r="F51" s="52"/>
      <c r="G51" s="53"/>
      <c r="H51" s="7"/>
      <c r="I51" s="7"/>
      <c r="J51" s="7"/>
      <c r="K51" s="55" t="s">
        <v>13</v>
      </c>
      <c r="L51" s="55">
        <f>COUNTIF(L12:L50,"ผ่าน")</f>
        <v>0</v>
      </c>
    </row>
    <row r="52" spans="1:12" s="4" customFormat="1" ht="18.75" x14ac:dyDescent="0.3">
      <c r="A52" s="54" t="s">
        <v>19</v>
      </c>
      <c r="B52" s="54"/>
      <c r="C52" s="54"/>
      <c r="D52" s="54"/>
      <c r="E52" s="54"/>
      <c r="F52" s="54"/>
      <c r="G52" s="54"/>
      <c r="H52" s="43"/>
      <c r="I52" s="7"/>
      <c r="J52" s="7"/>
      <c r="K52" s="56" t="s">
        <v>837</v>
      </c>
      <c r="L52" s="56">
        <f>COUNTIF(L12:L50,"ไม่ผ่าน")</f>
        <v>39</v>
      </c>
    </row>
    <row r="53" spans="1:12" s="4" customFormat="1" ht="18.75" x14ac:dyDescent="0.3">
      <c r="A53" s="54"/>
      <c r="B53" s="54"/>
      <c r="C53" s="54"/>
      <c r="D53" s="54"/>
      <c r="E53" s="54"/>
      <c r="F53" s="54"/>
      <c r="G53" s="54"/>
      <c r="H53" s="43"/>
      <c r="I53" s="43"/>
      <c r="J53" s="43"/>
      <c r="K53" s="43"/>
      <c r="L53" s="7"/>
    </row>
    <row r="54" spans="1:12" s="4" customFormat="1" ht="19.5" customHeight="1" x14ac:dyDescent="0.3">
      <c r="A54" s="9"/>
      <c r="B54" s="4" t="s">
        <v>17</v>
      </c>
    </row>
    <row r="55" spans="1:12" s="4" customFormat="1" ht="18" customHeight="1" x14ac:dyDescent="0.3">
      <c r="B55" s="50" t="s">
        <v>20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 s="4" customFormat="1" ht="18" customHeight="1" x14ac:dyDescent="0.5">
      <c r="A56" s="9"/>
      <c r="B56" s="50" t="s">
        <v>21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spans="1:12" s="4" customFormat="1" ht="18" customHeight="1" x14ac:dyDescent="0.3">
      <c r="A57" s="9"/>
      <c r="B57" s="50" t="s">
        <v>22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21" x14ac:dyDescent="0.35">
      <c r="B58" s="57" t="s">
        <v>838</v>
      </c>
      <c r="C58" s="58" t="s">
        <v>839</v>
      </c>
      <c r="D58" s="59" t="s">
        <v>840</v>
      </c>
      <c r="E58" s="59"/>
      <c r="F58" s="59" t="s">
        <v>841</v>
      </c>
      <c r="G58" s="59"/>
    </row>
    <row r="59" spans="1:12" ht="21" x14ac:dyDescent="0.35">
      <c r="B59" s="60"/>
      <c r="C59" s="61" t="s">
        <v>842</v>
      </c>
      <c r="D59" s="62" t="s">
        <v>843</v>
      </c>
      <c r="E59" s="62"/>
      <c r="F59" s="63">
        <f>COUNTIF(H12:H50,"/")</f>
        <v>39</v>
      </c>
      <c r="G59" s="63"/>
    </row>
    <row r="60" spans="1:12" ht="21" x14ac:dyDescent="0.35">
      <c r="B60" s="60"/>
      <c r="C60" s="61" t="s">
        <v>844</v>
      </c>
      <c r="D60" s="62" t="s">
        <v>845</v>
      </c>
      <c r="E60" s="62"/>
      <c r="F60" s="63">
        <f>COUNTIF(I12:I50,"/")</f>
        <v>0</v>
      </c>
      <c r="G60" s="63"/>
    </row>
    <row r="61" spans="1:12" ht="21" x14ac:dyDescent="0.35">
      <c r="B61" s="60"/>
      <c r="C61" s="61" t="s">
        <v>846</v>
      </c>
      <c r="D61" s="62" t="s">
        <v>847</v>
      </c>
      <c r="E61" s="62"/>
      <c r="F61" s="63">
        <f>COUNTIF(J12:J50,"/")</f>
        <v>0</v>
      </c>
      <c r="G61" s="63"/>
    </row>
    <row r="62" spans="1:12" ht="21" x14ac:dyDescent="0.35">
      <c r="B62" s="64"/>
      <c r="C62" s="61" t="s">
        <v>848</v>
      </c>
      <c r="D62" s="62" t="s">
        <v>849</v>
      </c>
      <c r="E62" s="62"/>
      <c r="F62" s="63">
        <f>COUNTIF(K12:K50,"/")</f>
        <v>0</v>
      </c>
      <c r="G62" s="63"/>
    </row>
  </sheetData>
  <mergeCells count="31">
    <mergeCell ref="B57:L57"/>
    <mergeCell ref="A51:G51"/>
    <mergeCell ref="A52:G53"/>
    <mergeCell ref="H52:H53"/>
    <mergeCell ref="I53:K53"/>
    <mergeCell ref="B55:L55"/>
    <mergeCell ref="B56:L56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58:B62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</mergeCells>
  <pageMargins left="0.51181102362204722" right="0.31496062992125984" top="0.35433070866141736" bottom="0.19685039370078741" header="0.11811023622047245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Mr.KKD</cp:lastModifiedBy>
  <dcterms:created xsi:type="dcterms:W3CDTF">2014-06-19T04:31:03Z</dcterms:created>
  <dcterms:modified xsi:type="dcterms:W3CDTF">2019-02-05T06:54:28Z</dcterms:modified>
</cp:coreProperties>
</file>