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0" windowWidth="14895" windowHeight="7875" activeTab="9"/>
  </bookViews>
  <sheets>
    <sheet name="ห้อง 1" sheetId="18" r:id="rId1"/>
    <sheet name="ห้อง 2" sheetId="19" r:id="rId2"/>
    <sheet name="ห้อง 3" sheetId="14" r:id="rId3"/>
    <sheet name="ห้อง 4" sheetId="15" r:id="rId4"/>
    <sheet name="ห้อง 5" sheetId="16" r:id="rId5"/>
    <sheet name="ห้อง 6" sheetId="17" r:id="rId6"/>
    <sheet name="ห้อง 7" sheetId="12" r:id="rId7"/>
    <sheet name="ห้อง 8" sheetId="13" r:id="rId8"/>
    <sheet name="ห้อง 9" sheetId="11" r:id="rId9"/>
    <sheet name="ห้อง 10" sheetId="8" r:id="rId10"/>
  </sheets>
  <calcPr calcId="144525"/>
</workbook>
</file>

<file path=xl/calcChain.xml><?xml version="1.0" encoding="utf-8"?>
<calcChain xmlns="http://schemas.openxmlformats.org/spreadsheetml/2006/main">
  <c r="F62" i="11" l="1"/>
  <c r="F61" i="11"/>
  <c r="F60" i="11"/>
  <c r="F59" i="11"/>
  <c r="F64" i="13"/>
  <c r="F63" i="13"/>
  <c r="F62" i="13"/>
  <c r="F61" i="13"/>
  <c r="F64" i="12"/>
  <c r="F63" i="12"/>
  <c r="F62" i="12"/>
  <c r="F61" i="12"/>
  <c r="F65" i="17"/>
  <c r="F64" i="17"/>
  <c r="F63" i="17"/>
  <c r="F62" i="17"/>
  <c r="F68" i="16"/>
  <c r="F67" i="16"/>
  <c r="F66" i="16"/>
  <c r="F65" i="16"/>
  <c r="F67" i="15"/>
  <c r="F66" i="15"/>
  <c r="F65" i="15"/>
  <c r="F64" i="15"/>
  <c r="F71" i="14"/>
  <c r="F70" i="14"/>
  <c r="F69" i="14"/>
  <c r="F68" i="14"/>
  <c r="F72" i="19"/>
  <c r="F71" i="19"/>
  <c r="F70" i="19"/>
  <c r="F69" i="19"/>
  <c r="F62" i="18"/>
  <c r="F61" i="18"/>
  <c r="F60" i="18"/>
  <c r="F59" i="18"/>
  <c r="L52" i="11" l="1"/>
  <c r="L51" i="11"/>
  <c r="L54" i="13"/>
  <c r="L53" i="13"/>
  <c r="L54" i="12"/>
  <c r="L53" i="12"/>
  <c r="L55" i="17"/>
  <c r="L54" i="17"/>
  <c r="L58" i="16"/>
  <c r="L57" i="16"/>
  <c r="L57" i="15"/>
  <c r="L56" i="15"/>
  <c r="L61" i="14"/>
  <c r="L60" i="14"/>
  <c r="L62" i="19"/>
  <c r="L61" i="19"/>
  <c r="L52" i="18"/>
  <c r="L51" i="18"/>
  <c r="G13" i="8"/>
  <c r="H13" i="8" s="1"/>
  <c r="I13" i="8"/>
  <c r="J13" i="8"/>
  <c r="K13" i="8"/>
  <c r="L13" i="8"/>
  <c r="G14" i="8"/>
  <c r="I14" i="8" s="1"/>
  <c r="H14" i="8"/>
  <c r="K14" i="8"/>
  <c r="L14" i="8"/>
  <c r="G15" i="8"/>
  <c r="K15" i="8" s="1"/>
  <c r="G16" i="8"/>
  <c r="H16" i="8" s="1"/>
  <c r="I16" i="8"/>
  <c r="L16" i="8"/>
  <c r="G17" i="8"/>
  <c r="H17" i="8" s="1"/>
  <c r="I17" i="8"/>
  <c r="J17" i="8"/>
  <c r="K17" i="8"/>
  <c r="L17" i="8"/>
  <c r="G18" i="8"/>
  <c r="I18" i="8" s="1"/>
  <c r="H18" i="8"/>
  <c r="K18" i="8"/>
  <c r="L18" i="8"/>
  <c r="G19" i="8"/>
  <c r="K19" i="8" s="1"/>
  <c r="G20" i="8"/>
  <c r="H20" i="8" s="1"/>
  <c r="I20" i="8"/>
  <c r="L20" i="8"/>
  <c r="G21" i="8"/>
  <c r="H21" i="8" s="1"/>
  <c r="I21" i="8"/>
  <c r="J21" i="8"/>
  <c r="K21" i="8"/>
  <c r="L21" i="8"/>
  <c r="G22" i="8"/>
  <c r="I22" i="8" s="1"/>
  <c r="H22" i="8"/>
  <c r="K22" i="8"/>
  <c r="L22" i="8"/>
  <c r="G23" i="8"/>
  <c r="K23" i="8" s="1"/>
  <c r="G24" i="8"/>
  <c r="H24" i="8" s="1"/>
  <c r="I24" i="8"/>
  <c r="L24" i="8"/>
  <c r="G25" i="8"/>
  <c r="H25" i="8" s="1"/>
  <c r="I25" i="8"/>
  <c r="J25" i="8"/>
  <c r="K25" i="8"/>
  <c r="L25" i="8"/>
  <c r="G26" i="8"/>
  <c r="I26" i="8" s="1"/>
  <c r="H26" i="8"/>
  <c r="K26" i="8"/>
  <c r="L26" i="8"/>
  <c r="G27" i="8"/>
  <c r="K27" i="8" s="1"/>
  <c r="G28" i="8"/>
  <c r="H28" i="8" s="1"/>
  <c r="I28" i="8"/>
  <c r="L28" i="8"/>
  <c r="G29" i="8"/>
  <c r="H29" i="8" s="1"/>
  <c r="I29" i="8"/>
  <c r="J29" i="8"/>
  <c r="K29" i="8"/>
  <c r="L29" i="8"/>
  <c r="G30" i="8"/>
  <c r="I30" i="8" s="1"/>
  <c r="H30" i="8"/>
  <c r="K30" i="8"/>
  <c r="L30" i="8"/>
  <c r="G31" i="8"/>
  <c r="K31" i="8" s="1"/>
  <c r="G32" i="8"/>
  <c r="H32" i="8" s="1"/>
  <c r="I32" i="8"/>
  <c r="L32" i="8"/>
  <c r="G33" i="8"/>
  <c r="H33" i="8" s="1"/>
  <c r="I33" i="8"/>
  <c r="J33" i="8"/>
  <c r="K33" i="8"/>
  <c r="L33" i="8"/>
  <c r="G34" i="8"/>
  <c r="I34" i="8" s="1"/>
  <c r="H34" i="8"/>
  <c r="K34" i="8"/>
  <c r="L34" i="8"/>
  <c r="G35" i="8"/>
  <c r="K35" i="8" s="1"/>
  <c r="G36" i="8"/>
  <c r="H36" i="8" s="1"/>
  <c r="I36" i="8"/>
  <c r="L36" i="8"/>
  <c r="G37" i="8"/>
  <c r="H37" i="8" s="1"/>
  <c r="I37" i="8"/>
  <c r="J37" i="8"/>
  <c r="K37" i="8"/>
  <c r="L37" i="8"/>
  <c r="G38" i="8"/>
  <c r="I38" i="8" s="1"/>
  <c r="H38" i="8"/>
  <c r="K38" i="8"/>
  <c r="L38" i="8"/>
  <c r="G39" i="8"/>
  <c r="K39" i="8" s="1"/>
  <c r="G40" i="8"/>
  <c r="H40" i="8" s="1"/>
  <c r="I40" i="8"/>
  <c r="L40" i="8"/>
  <c r="G41" i="8"/>
  <c r="H41" i="8" s="1"/>
  <c r="I41" i="8"/>
  <c r="J41" i="8"/>
  <c r="K41" i="8"/>
  <c r="L41" i="8"/>
  <c r="G42" i="8"/>
  <c r="I42" i="8" s="1"/>
  <c r="H42" i="8"/>
  <c r="K42" i="8"/>
  <c r="L42" i="8"/>
  <c r="G43" i="8"/>
  <c r="K43" i="8" s="1"/>
  <c r="G44" i="8"/>
  <c r="H44" i="8" s="1"/>
  <c r="I44" i="8"/>
  <c r="L44" i="8"/>
  <c r="G45" i="8"/>
  <c r="H45" i="8" s="1"/>
  <c r="I45" i="8"/>
  <c r="J45" i="8"/>
  <c r="K45" i="8"/>
  <c r="L45" i="8"/>
  <c r="G46" i="8"/>
  <c r="I46" i="8" s="1"/>
  <c r="H46" i="8"/>
  <c r="K46" i="8"/>
  <c r="L46" i="8"/>
  <c r="G47" i="8"/>
  <c r="K47" i="8" s="1"/>
  <c r="G12" i="8"/>
  <c r="J12" i="8" s="1"/>
  <c r="F58" i="8" s="1"/>
  <c r="G13" i="11"/>
  <c r="H13" i="11" s="1"/>
  <c r="L13" i="11"/>
  <c r="G14" i="11"/>
  <c r="I14" i="11" s="1"/>
  <c r="G15" i="11"/>
  <c r="L15" i="11" s="1"/>
  <c r="H15" i="11"/>
  <c r="I15" i="11"/>
  <c r="K15" i="11"/>
  <c r="G16" i="11"/>
  <c r="L16" i="11" s="1"/>
  <c r="H16" i="11"/>
  <c r="I16" i="11"/>
  <c r="J16" i="11"/>
  <c r="K16" i="11"/>
  <c r="G17" i="11"/>
  <c r="H17" i="11" s="1"/>
  <c r="L17" i="11"/>
  <c r="G18" i="11"/>
  <c r="I18" i="11" s="1"/>
  <c r="G19" i="11"/>
  <c r="L19" i="11" s="1"/>
  <c r="H19" i="11"/>
  <c r="I19" i="11"/>
  <c r="K19" i="11"/>
  <c r="G20" i="11"/>
  <c r="L20" i="11" s="1"/>
  <c r="H20" i="11"/>
  <c r="I20" i="11"/>
  <c r="J20" i="11"/>
  <c r="K20" i="11"/>
  <c r="G21" i="11"/>
  <c r="H21" i="11" s="1"/>
  <c r="L21" i="11"/>
  <c r="G22" i="11"/>
  <c r="I22" i="11" s="1"/>
  <c r="G23" i="11"/>
  <c r="L23" i="11" s="1"/>
  <c r="H23" i="11"/>
  <c r="I23" i="11"/>
  <c r="K23" i="11"/>
  <c r="G24" i="11"/>
  <c r="L24" i="11" s="1"/>
  <c r="H24" i="11"/>
  <c r="I24" i="11"/>
  <c r="J24" i="11"/>
  <c r="K24" i="11"/>
  <c r="G25" i="11"/>
  <c r="H25" i="11" s="1"/>
  <c r="L25" i="11"/>
  <c r="G26" i="11"/>
  <c r="I26" i="11" s="1"/>
  <c r="G27" i="11"/>
  <c r="K27" i="11" s="1"/>
  <c r="H27" i="11"/>
  <c r="I27" i="11"/>
  <c r="G28" i="11"/>
  <c r="L28" i="11" s="1"/>
  <c r="H28" i="11"/>
  <c r="I28" i="11"/>
  <c r="J28" i="11"/>
  <c r="K28" i="11"/>
  <c r="G29" i="11"/>
  <c r="H29" i="11" s="1"/>
  <c r="K29" i="11"/>
  <c r="L29" i="11"/>
  <c r="G30" i="11"/>
  <c r="I30" i="11" s="1"/>
  <c r="G31" i="11"/>
  <c r="K31" i="11" s="1"/>
  <c r="H31" i="11"/>
  <c r="I31" i="11"/>
  <c r="G32" i="11"/>
  <c r="L32" i="11" s="1"/>
  <c r="H32" i="11"/>
  <c r="I32" i="11"/>
  <c r="J32" i="11"/>
  <c r="K32" i="11"/>
  <c r="G33" i="11"/>
  <c r="H33" i="11" s="1"/>
  <c r="K33" i="11"/>
  <c r="L33" i="11"/>
  <c r="G34" i="11"/>
  <c r="I34" i="11" s="1"/>
  <c r="G35" i="11"/>
  <c r="K35" i="11" s="1"/>
  <c r="H35" i="11"/>
  <c r="I35" i="11"/>
  <c r="G36" i="11"/>
  <c r="L36" i="11" s="1"/>
  <c r="H36" i="11"/>
  <c r="I36" i="11"/>
  <c r="J36" i="11"/>
  <c r="K36" i="11"/>
  <c r="G37" i="11"/>
  <c r="H37" i="11" s="1"/>
  <c r="K37" i="11"/>
  <c r="L37" i="11"/>
  <c r="G38" i="11"/>
  <c r="I38" i="11" s="1"/>
  <c r="G39" i="11"/>
  <c r="K39" i="11" s="1"/>
  <c r="H39" i="11"/>
  <c r="I39" i="11"/>
  <c r="G40" i="11"/>
  <c r="L40" i="11" s="1"/>
  <c r="H40" i="11"/>
  <c r="I40" i="11"/>
  <c r="J40" i="11"/>
  <c r="K40" i="11"/>
  <c r="G41" i="11"/>
  <c r="H41" i="11" s="1"/>
  <c r="K41" i="11"/>
  <c r="L41" i="11"/>
  <c r="G42" i="11"/>
  <c r="I42" i="11" s="1"/>
  <c r="G43" i="11"/>
  <c r="K43" i="11" s="1"/>
  <c r="H43" i="11"/>
  <c r="I43" i="11"/>
  <c r="G44" i="11"/>
  <c r="L44" i="11" s="1"/>
  <c r="H44" i="11"/>
  <c r="I44" i="11"/>
  <c r="J44" i="11"/>
  <c r="K44" i="11"/>
  <c r="G45" i="11"/>
  <c r="H45" i="11" s="1"/>
  <c r="K45" i="11"/>
  <c r="L45" i="11"/>
  <c r="G46" i="11"/>
  <c r="I46" i="11" s="1"/>
  <c r="G47" i="11"/>
  <c r="K47" i="11" s="1"/>
  <c r="H47" i="11"/>
  <c r="I47" i="11"/>
  <c r="G48" i="11"/>
  <c r="L48" i="11" s="1"/>
  <c r="H48" i="11"/>
  <c r="I48" i="11"/>
  <c r="J48" i="11"/>
  <c r="K48" i="11"/>
  <c r="G49" i="11"/>
  <c r="H49" i="11" s="1"/>
  <c r="J49" i="11"/>
  <c r="K49" i="11"/>
  <c r="L49" i="11"/>
  <c r="G50" i="11"/>
  <c r="I50" i="11" s="1"/>
  <c r="G12" i="11"/>
  <c r="L12" i="11" s="1"/>
  <c r="G13" i="13"/>
  <c r="H13" i="13" s="1"/>
  <c r="G14" i="13"/>
  <c r="I14" i="13" s="1"/>
  <c r="G15" i="13"/>
  <c r="L15" i="13" s="1"/>
  <c r="I15" i="13"/>
  <c r="K15" i="13"/>
  <c r="G16" i="13"/>
  <c r="H16" i="13" s="1"/>
  <c r="I16" i="13"/>
  <c r="J16" i="13"/>
  <c r="K16" i="13"/>
  <c r="G17" i="13"/>
  <c r="H17" i="13" s="1"/>
  <c r="G18" i="13"/>
  <c r="I18" i="13" s="1"/>
  <c r="G19" i="13"/>
  <c r="L19" i="13" s="1"/>
  <c r="I19" i="13"/>
  <c r="K19" i="13"/>
  <c r="G20" i="13"/>
  <c r="H20" i="13" s="1"/>
  <c r="I20" i="13"/>
  <c r="J20" i="13"/>
  <c r="K20" i="13"/>
  <c r="G21" i="13"/>
  <c r="H21" i="13" s="1"/>
  <c r="G22" i="13"/>
  <c r="I22" i="13" s="1"/>
  <c r="G23" i="13"/>
  <c r="L23" i="13" s="1"/>
  <c r="I23" i="13"/>
  <c r="K23" i="13"/>
  <c r="G24" i="13"/>
  <c r="H24" i="13" s="1"/>
  <c r="I24" i="13"/>
  <c r="J24" i="13"/>
  <c r="K24" i="13"/>
  <c r="G25" i="13"/>
  <c r="H25" i="13" s="1"/>
  <c r="G26" i="13"/>
  <c r="I26" i="13" s="1"/>
  <c r="G27" i="13"/>
  <c r="L27" i="13" s="1"/>
  <c r="I27" i="13"/>
  <c r="K27" i="13"/>
  <c r="G28" i="13"/>
  <c r="H28" i="13" s="1"/>
  <c r="I28" i="13"/>
  <c r="J28" i="13"/>
  <c r="K28" i="13"/>
  <c r="G29" i="13"/>
  <c r="H29" i="13" s="1"/>
  <c r="G30" i="13"/>
  <c r="I30" i="13" s="1"/>
  <c r="G31" i="13"/>
  <c r="L31" i="13" s="1"/>
  <c r="I31" i="13"/>
  <c r="K31" i="13"/>
  <c r="G32" i="13"/>
  <c r="H32" i="13" s="1"/>
  <c r="I32" i="13"/>
  <c r="J32" i="13"/>
  <c r="K32" i="13"/>
  <c r="G33" i="13"/>
  <c r="H33" i="13" s="1"/>
  <c r="G34" i="13"/>
  <c r="I34" i="13" s="1"/>
  <c r="G35" i="13"/>
  <c r="K35" i="13" s="1"/>
  <c r="I35" i="13"/>
  <c r="G36" i="13"/>
  <c r="H36" i="13" s="1"/>
  <c r="I36" i="13"/>
  <c r="J36" i="13"/>
  <c r="K36" i="13"/>
  <c r="G37" i="13"/>
  <c r="H37" i="13" s="1"/>
  <c r="K37" i="13"/>
  <c r="G38" i="13"/>
  <c r="I38" i="13" s="1"/>
  <c r="G39" i="13"/>
  <c r="K39" i="13" s="1"/>
  <c r="I39" i="13"/>
  <c r="G40" i="13"/>
  <c r="H40" i="13" s="1"/>
  <c r="I40" i="13"/>
  <c r="J40" i="13"/>
  <c r="K40" i="13"/>
  <c r="G41" i="13"/>
  <c r="H41" i="13" s="1"/>
  <c r="K41" i="13"/>
  <c r="G42" i="13"/>
  <c r="I42" i="13" s="1"/>
  <c r="G43" i="13"/>
  <c r="K43" i="13" s="1"/>
  <c r="I43" i="13"/>
  <c r="G44" i="13"/>
  <c r="H44" i="13" s="1"/>
  <c r="I44" i="13"/>
  <c r="J44" i="13"/>
  <c r="K44" i="13"/>
  <c r="G45" i="13"/>
  <c r="H45" i="13" s="1"/>
  <c r="K45" i="13"/>
  <c r="G46" i="13"/>
  <c r="I46" i="13" s="1"/>
  <c r="G47" i="13"/>
  <c r="K47" i="13" s="1"/>
  <c r="I47" i="13"/>
  <c r="G48" i="13"/>
  <c r="H48" i="13" s="1"/>
  <c r="I48" i="13"/>
  <c r="J48" i="13"/>
  <c r="K48" i="13"/>
  <c r="G49" i="13"/>
  <c r="H49" i="13" s="1"/>
  <c r="G50" i="13"/>
  <c r="I50" i="13" s="1"/>
  <c r="G51" i="13"/>
  <c r="K51" i="13" s="1"/>
  <c r="I51" i="13"/>
  <c r="G52" i="13"/>
  <c r="H52" i="13" s="1"/>
  <c r="I52" i="13"/>
  <c r="J52" i="13"/>
  <c r="K52" i="13"/>
  <c r="L12" i="13"/>
  <c r="I12" i="13"/>
  <c r="G12" i="13"/>
  <c r="K12" i="13" s="1"/>
  <c r="G13" i="12"/>
  <c r="H13" i="12" s="1"/>
  <c r="G14" i="12"/>
  <c r="I14" i="12" s="1"/>
  <c r="G15" i="12"/>
  <c r="L15" i="12" s="1"/>
  <c r="I15" i="12"/>
  <c r="J15" i="12"/>
  <c r="K15" i="12"/>
  <c r="G16" i="12"/>
  <c r="H16" i="12" s="1"/>
  <c r="K16" i="12"/>
  <c r="L16" i="12"/>
  <c r="G17" i="12"/>
  <c r="H17" i="12" s="1"/>
  <c r="G18" i="12"/>
  <c r="I18" i="12" s="1"/>
  <c r="G19" i="12"/>
  <c r="L19" i="12" s="1"/>
  <c r="I19" i="12"/>
  <c r="J19" i="12"/>
  <c r="K19" i="12"/>
  <c r="G20" i="12"/>
  <c r="H20" i="12" s="1"/>
  <c r="K20" i="12"/>
  <c r="L20" i="12"/>
  <c r="G21" i="12"/>
  <c r="H21" i="12" s="1"/>
  <c r="G22" i="12"/>
  <c r="I22" i="12" s="1"/>
  <c r="G23" i="12"/>
  <c r="L23" i="12" s="1"/>
  <c r="I23" i="12"/>
  <c r="J23" i="12"/>
  <c r="K23" i="12"/>
  <c r="G24" i="12"/>
  <c r="H24" i="12" s="1"/>
  <c r="K24" i="12"/>
  <c r="L24" i="12"/>
  <c r="G25" i="12"/>
  <c r="H25" i="12" s="1"/>
  <c r="G26" i="12"/>
  <c r="I26" i="12" s="1"/>
  <c r="G27" i="12"/>
  <c r="L27" i="12" s="1"/>
  <c r="I27" i="12"/>
  <c r="J27" i="12"/>
  <c r="K27" i="12"/>
  <c r="G28" i="12"/>
  <c r="H28" i="12" s="1"/>
  <c r="K28" i="12"/>
  <c r="L28" i="12"/>
  <c r="G29" i="12"/>
  <c r="H29" i="12" s="1"/>
  <c r="G30" i="12"/>
  <c r="I30" i="12" s="1"/>
  <c r="G31" i="12"/>
  <c r="L31" i="12" s="1"/>
  <c r="I31" i="12"/>
  <c r="J31" i="12"/>
  <c r="K31" i="12"/>
  <c r="G32" i="12"/>
  <c r="H32" i="12" s="1"/>
  <c r="K32" i="12"/>
  <c r="L32" i="12"/>
  <c r="G33" i="12"/>
  <c r="H33" i="12" s="1"/>
  <c r="G34" i="12"/>
  <c r="I34" i="12" s="1"/>
  <c r="G35" i="12"/>
  <c r="L35" i="12" s="1"/>
  <c r="I35" i="12"/>
  <c r="J35" i="12"/>
  <c r="K35" i="12"/>
  <c r="G36" i="12"/>
  <c r="H36" i="12" s="1"/>
  <c r="K36" i="12"/>
  <c r="L36" i="12"/>
  <c r="G37" i="12"/>
  <c r="H37" i="12" s="1"/>
  <c r="G38" i="12"/>
  <c r="I38" i="12" s="1"/>
  <c r="G39" i="12"/>
  <c r="L39" i="12" s="1"/>
  <c r="I39" i="12"/>
  <c r="J39" i="12"/>
  <c r="K39" i="12"/>
  <c r="G40" i="12"/>
  <c r="H40" i="12" s="1"/>
  <c r="K40" i="12"/>
  <c r="L40" i="12"/>
  <c r="G41" i="12"/>
  <c r="H41" i="12" s="1"/>
  <c r="G42" i="12"/>
  <c r="I42" i="12" s="1"/>
  <c r="G43" i="12"/>
  <c r="L43" i="12" s="1"/>
  <c r="I43" i="12"/>
  <c r="J43" i="12"/>
  <c r="K43" i="12"/>
  <c r="G44" i="12"/>
  <c r="H44" i="12" s="1"/>
  <c r="K44" i="12"/>
  <c r="L44" i="12"/>
  <c r="G45" i="12"/>
  <c r="H45" i="12" s="1"/>
  <c r="G46" i="12"/>
  <c r="I46" i="12" s="1"/>
  <c r="G47" i="12"/>
  <c r="L47" i="12" s="1"/>
  <c r="I47" i="12"/>
  <c r="J47" i="12"/>
  <c r="K47" i="12"/>
  <c r="G48" i="12"/>
  <c r="H48" i="12" s="1"/>
  <c r="K48" i="12"/>
  <c r="L48" i="12"/>
  <c r="G49" i="12"/>
  <c r="H49" i="12" s="1"/>
  <c r="G50" i="12"/>
  <c r="I50" i="12" s="1"/>
  <c r="G51" i="12"/>
  <c r="L51" i="12" s="1"/>
  <c r="I51" i="12"/>
  <c r="J51" i="12"/>
  <c r="K51" i="12"/>
  <c r="G52" i="12"/>
  <c r="H52" i="12" s="1"/>
  <c r="K52" i="12"/>
  <c r="L52" i="12"/>
  <c r="L12" i="12"/>
  <c r="K12" i="12"/>
  <c r="I12" i="12"/>
  <c r="H12" i="12"/>
  <c r="G12" i="12"/>
  <c r="J12" i="12" s="1"/>
  <c r="G13" i="17"/>
  <c r="J13" i="17" s="1"/>
  <c r="H13" i="17"/>
  <c r="I13" i="17"/>
  <c r="G14" i="17"/>
  <c r="L14" i="17" s="1"/>
  <c r="H14" i="17"/>
  <c r="I14" i="17"/>
  <c r="J14" i="17"/>
  <c r="K14" i="17"/>
  <c r="G15" i="17"/>
  <c r="H15" i="17" s="1"/>
  <c r="I15" i="17"/>
  <c r="J15" i="17"/>
  <c r="K15" i="17"/>
  <c r="L15" i="17"/>
  <c r="G16" i="17"/>
  <c r="H16" i="17" s="1"/>
  <c r="L16" i="17"/>
  <c r="G17" i="17"/>
  <c r="J17" i="17" s="1"/>
  <c r="H17" i="17"/>
  <c r="I17" i="17"/>
  <c r="G18" i="17"/>
  <c r="L18" i="17" s="1"/>
  <c r="H18" i="17"/>
  <c r="I18" i="17"/>
  <c r="J18" i="17"/>
  <c r="K18" i="17"/>
  <c r="G19" i="17"/>
  <c r="H19" i="17" s="1"/>
  <c r="I19" i="17"/>
  <c r="J19" i="17"/>
  <c r="K19" i="17"/>
  <c r="L19" i="17"/>
  <c r="G20" i="17"/>
  <c r="H20" i="17" s="1"/>
  <c r="L20" i="17"/>
  <c r="G21" i="17"/>
  <c r="J21" i="17" s="1"/>
  <c r="H21" i="17"/>
  <c r="I21" i="17"/>
  <c r="G22" i="17"/>
  <c r="L22" i="17" s="1"/>
  <c r="H22" i="17"/>
  <c r="I22" i="17"/>
  <c r="J22" i="17"/>
  <c r="K22" i="17"/>
  <c r="G23" i="17"/>
  <c r="H23" i="17" s="1"/>
  <c r="I23" i="17"/>
  <c r="J23" i="17"/>
  <c r="K23" i="17"/>
  <c r="L23" i="17"/>
  <c r="G24" i="17"/>
  <c r="H24" i="17" s="1"/>
  <c r="L24" i="17"/>
  <c r="G25" i="17"/>
  <c r="J25" i="17" s="1"/>
  <c r="H25" i="17"/>
  <c r="I25" i="17"/>
  <c r="G26" i="17"/>
  <c r="L26" i="17" s="1"/>
  <c r="H26" i="17"/>
  <c r="I26" i="17"/>
  <c r="J26" i="17"/>
  <c r="K26" i="17"/>
  <c r="G27" i="17"/>
  <c r="H27" i="17" s="1"/>
  <c r="I27" i="17"/>
  <c r="J27" i="17"/>
  <c r="K27" i="17"/>
  <c r="L27" i="17"/>
  <c r="G28" i="17"/>
  <c r="H28" i="17" s="1"/>
  <c r="L28" i="17"/>
  <c r="G29" i="17"/>
  <c r="J29" i="17" s="1"/>
  <c r="H29" i="17"/>
  <c r="I29" i="17"/>
  <c r="G30" i="17"/>
  <c r="L30" i="17" s="1"/>
  <c r="H30" i="17"/>
  <c r="I30" i="17"/>
  <c r="J30" i="17"/>
  <c r="K30" i="17"/>
  <c r="G31" i="17"/>
  <c r="H31" i="17" s="1"/>
  <c r="I31" i="17"/>
  <c r="J31" i="17"/>
  <c r="K31" i="17"/>
  <c r="L31" i="17"/>
  <c r="G32" i="17"/>
  <c r="H32" i="17" s="1"/>
  <c r="L32" i="17"/>
  <c r="G33" i="17"/>
  <c r="J33" i="17" s="1"/>
  <c r="H33" i="17"/>
  <c r="I33" i="17"/>
  <c r="G34" i="17"/>
  <c r="L34" i="17" s="1"/>
  <c r="H34" i="17"/>
  <c r="I34" i="17"/>
  <c r="J34" i="17"/>
  <c r="K34" i="17"/>
  <c r="G35" i="17"/>
  <c r="H35" i="17" s="1"/>
  <c r="I35" i="17"/>
  <c r="J35" i="17"/>
  <c r="K35" i="17"/>
  <c r="L35" i="17"/>
  <c r="G36" i="17"/>
  <c r="H36" i="17" s="1"/>
  <c r="L36" i="17"/>
  <c r="G37" i="17"/>
  <c r="J37" i="17" s="1"/>
  <c r="H37" i="17"/>
  <c r="I37" i="17"/>
  <c r="G38" i="17"/>
  <c r="L38" i="17" s="1"/>
  <c r="H38" i="17"/>
  <c r="I38" i="17"/>
  <c r="J38" i="17"/>
  <c r="K38" i="17"/>
  <c r="G39" i="17"/>
  <c r="H39" i="17" s="1"/>
  <c r="I39" i="17"/>
  <c r="J39" i="17"/>
  <c r="K39" i="17"/>
  <c r="L39" i="17"/>
  <c r="G40" i="17"/>
  <c r="H40" i="17" s="1"/>
  <c r="L40" i="17"/>
  <c r="G41" i="17"/>
  <c r="J41" i="17" s="1"/>
  <c r="H41" i="17"/>
  <c r="I41" i="17"/>
  <c r="G42" i="17"/>
  <c r="L42" i="17" s="1"/>
  <c r="H42" i="17"/>
  <c r="I42" i="17"/>
  <c r="J42" i="17"/>
  <c r="K42" i="17"/>
  <c r="G43" i="17"/>
  <c r="H43" i="17" s="1"/>
  <c r="I43" i="17"/>
  <c r="J43" i="17"/>
  <c r="K43" i="17"/>
  <c r="L43" i="17"/>
  <c r="G44" i="17"/>
  <c r="H44" i="17" s="1"/>
  <c r="L44" i="17"/>
  <c r="G45" i="17"/>
  <c r="J45" i="17" s="1"/>
  <c r="H45" i="17"/>
  <c r="I45" i="17"/>
  <c r="G46" i="17"/>
  <c r="L46" i="17" s="1"/>
  <c r="H46" i="17"/>
  <c r="I46" i="17"/>
  <c r="J46" i="17"/>
  <c r="K46" i="17"/>
  <c r="G47" i="17"/>
  <c r="H47" i="17" s="1"/>
  <c r="I47" i="17"/>
  <c r="J47" i="17"/>
  <c r="K47" i="17"/>
  <c r="L47" i="17"/>
  <c r="G48" i="17"/>
  <c r="H48" i="17" s="1"/>
  <c r="L48" i="17"/>
  <c r="G49" i="17"/>
  <c r="J49" i="17" s="1"/>
  <c r="H49" i="17"/>
  <c r="I49" i="17"/>
  <c r="G50" i="17"/>
  <c r="L50" i="17" s="1"/>
  <c r="H50" i="17"/>
  <c r="I50" i="17"/>
  <c r="J50" i="17"/>
  <c r="K50" i="17"/>
  <c r="G51" i="17"/>
  <c r="H51" i="17" s="1"/>
  <c r="I51" i="17"/>
  <c r="J51" i="17"/>
  <c r="K51" i="17"/>
  <c r="L51" i="17"/>
  <c r="G52" i="17"/>
  <c r="H52" i="17" s="1"/>
  <c r="L52" i="17"/>
  <c r="G53" i="17"/>
  <c r="J53" i="17" s="1"/>
  <c r="H53" i="17"/>
  <c r="I53" i="17"/>
  <c r="G12" i="17"/>
  <c r="L12" i="17" s="1"/>
  <c r="G13" i="16"/>
  <c r="I13" i="16" s="1"/>
  <c r="H13" i="16"/>
  <c r="L13" i="16"/>
  <c r="G14" i="16"/>
  <c r="I14" i="16" s="1"/>
  <c r="G15" i="16"/>
  <c r="J15" i="16" s="1"/>
  <c r="H15" i="16"/>
  <c r="I15" i="16"/>
  <c r="K15" i="16"/>
  <c r="L15" i="16"/>
  <c r="G16" i="16"/>
  <c r="H16" i="16" s="1"/>
  <c r="I16" i="16"/>
  <c r="J16" i="16"/>
  <c r="K16" i="16"/>
  <c r="G17" i="16"/>
  <c r="I17" i="16" s="1"/>
  <c r="H17" i="16"/>
  <c r="L17" i="16"/>
  <c r="G18" i="16"/>
  <c r="I18" i="16" s="1"/>
  <c r="G19" i="16"/>
  <c r="J19" i="16" s="1"/>
  <c r="H19" i="16"/>
  <c r="I19" i="16"/>
  <c r="K19" i="16"/>
  <c r="L19" i="16"/>
  <c r="G20" i="16"/>
  <c r="H20" i="16" s="1"/>
  <c r="I20" i="16"/>
  <c r="J20" i="16"/>
  <c r="K20" i="16"/>
  <c r="G21" i="16"/>
  <c r="I21" i="16" s="1"/>
  <c r="H21" i="16"/>
  <c r="L21" i="16"/>
  <c r="G22" i="16"/>
  <c r="I22" i="16" s="1"/>
  <c r="G23" i="16"/>
  <c r="J23" i="16" s="1"/>
  <c r="H23" i="16"/>
  <c r="I23" i="16"/>
  <c r="K23" i="16"/>
  <c r="L23" i="16"/>
  <c r="G24" i="16"/>
  <c r="H24" i="16" s="1"/>
  <c r="I24" i="16"/>
  <c r="J24" i="16"/>
  <c r="K24" i="16"/>
  <c r="G25" i="16"/>
  <c r="I25" i="16" s="1"/>
  <c r="H25" i="16"/>
  <c r="L25" i="16"/>
  <c r="G26" i="16"/>
  <c r="I26" i="16" s="1"/>
  <c r="G27" i="16"/>
  <c r="J27" i="16" s="1"/>
  <c r="H27" i="16"/>
  <c r="I27" i="16"/>
  <c r="K27" i="16"/>
  <c r="L27" i="16"/>
  <c r="G28" i="16"/>
  <c r="H28" i="16" s="1"/>
  <c r="I28" i="16"/>
  <c r="J28" i="16"/>
  <c r="K28" i="16"/>
  <c r="G29" i="16"/>
  <c r="I29" i="16" s="1"/>
  <c r="H29" i="16"/>
  <c r="L29" i="16"/>
  <c r="G30" i="16"/>
  <c r="I30" i="16" s="1"/>
  <c r="G31" i="16"/>
  <c r="J31" i="16" s="1"/>
  <c r="H31" i="16"/>
  <c r="I31" i="16"/>
  <c r="K31" i="16"/>
  <c r="L31" i="16"/>
  <c r="G32" i="16"/>
  <c r="H32" i="16" s="1"/>
  <c r="I32" i="16"/>
  <c r="J32" i="16"/>
  <c r="K32" i="16"/>
  <c r="G33" i="16"/>
  <c r="I33" i="16" s="1"/>
  <c r="H33" i="16"/>
  <c r="L33" i="16"/>
  <c r="G34" i="16"/>
  <c r="I34" i="16" s="1"/>
  <c r="G35" i="16"/>
  <c r="J35" i="16" s="1"/>
  <c r="H35" i="16"/>
  <c r="I35" i="16"/>
  <c r="K35" i="16"/>
  <c r="L35" i="16"/>
  <c r="G36" i="16"/>
  <c r="H36" i="16" s="1"/>
  <c r="I36" i="16"/>
  <c r="J36" i="16"/>
  <c r="K36" i="16"/>
  <c r="G37" i="16"/>
  <c r="I37" i="16" s="1"/>
  <c r="H37" i="16"/>
  <c r="L37" i="16"/>
  <c r="G38" i="16"/>
  <c r="I38" i="16" s="1"/>
  <c r="G39" i="16"/>
  <c r="J39" i="16" s="1"/>
  <c r="H39" i="16"/>
  <c r="I39" i="16"/>
  <c r="K39" i="16"/>
  <c r="L39" i="16"/>
  <c r="G40" i="16"/>
  <c r="H40" i="16" s="1"/>
  <c r="I40" i="16"/>
  <c r="J40" i="16"/>
  <c r="K40" i="16"/>
  <c r="G41" i="16"/>
  <c r="I41" i="16" s="1"/>
  <c r="H41" i="16"/>
  <c r="L41" i="16"/>
  <c r="G42" i="16"/>
  <c r="I42" i="16" s="1"/>
  <c r="G43" i="16"/>
  <c r="J43" i="16" s="1"/>
  <c r="H43" i="16"/>
  <c r="I43" i="16"/>
  <c r="K43" i="16"/>
  <c r="L43" i="16"/>
  <c r="G44" i="16"/>
  <c r="H44" i="16" s="1"/>
  <c r="I44" i="16"/>
  <c r="J44" i="16"/>
  <c r="K44" i="16"/>
  <c r="G45" i="16"/>
  <c r="I45" i="16" s="1"/>
  <c r="H45" i="16"/>
  <c r="L45" i="16"/>
  <c r="G46" i="16"/>
  <c r="I46" i="16" s="1"/>
  <c r="G47" i="16"/>
  <c r="J47" i="16" s="1"/>
  <c r="H47" i="16"/>
  <c r="I47" i="16"/>
  <c r="K47" i="16"/>
  <c r="L47" i="16"/>
  <c r="G48" i="16"/>
  <c r="H48" i="16" s="1"/>
  <c r="I48" i="16"/>
  <c r="J48" i="16"/>
  <c r="K48" i="16"/>
  <c r="G49" i="16"/>
  <c r="I49" i="16" s="1"/>
  <c r="H49" i="16"/>
  <c r="L49" i="16"/>
  <c r="G50" i="16"/>
  <c r="J50" i="16" s="1"/>
  <c r="G51" i="16"/>
  <c r="K51" i="16" s="1"/>
  <c r="H51" i="16"/>
  <c r="I51" i="16"/>
  <c r="L51" i="16"/>
  <c r="G52" i="16"/>
  <c r="H52" i="16" s="1"/>
  <c r="I52" i="16"/>
  <c r="J52" i="16"/>
  <c r="K52" i="16"/>
  <c r="G53" i="16"/>
  <c r="I53" i="16" s="1"/>
  <c r="H53" i="16"/>
  <c r="L53" i="16"/>
  <c r="G54" i="16"/>
  <c r="I54" i="16" s="1"/>
  <c r="G55" i="16"/>
  <c r="K55" i="16" s="1"/>
  <c r="H55" i="16"/>
  <c r="I55" i="16"/>
  <c r="L55" i="16"/>
  <c r="G56" i="16"/>
  <c r="H56" i="16" s="1"/>
  <c r="I56" i="16"/>
  <c r="J56" i="16"/>
  <c r="K56" i="16"/>
  <c r="G12" i="16"/>
  <c r="L12" i="16" s="1"/>
  <c r="G13" i="15"/>
  <c r="I13" i="15" s="1"/>
  <c r="H13" i="15"/>
  <c r="L13" i="15"/>
  <c r="G14" i="15"/>
  <c r="K14" i="15" s="1"/>
  <c r="H14" i="15"/>
  <c r="I14" i="15"/>
  <c r="J14" i="15"/>
  <c r="G15" i="15"/>
  <c r="I15" i="15" s="1"/>
  <c r="H15" i="15"/>
  <c r="J15" i="15"/>
  <c r="K15" i="15"/>
  <c r="L15" i="15"/>
  <c r="G16" i="15"/>
  <c r="H16" i="15" s="1"/>
  <c r="I16" i="15"/>
  <c r="J16" i="15"/>
  <c r="K16" i="15"/>
  <c r="L16" i="15"/>
  <c r="G17" i="15"/>
  <c r="I17" i="15" s="1"/>
  <c r="H17" i="15"/>
  <c r="L17" i="15"/>
  <c r="G18" i="15"/>
  <c r="K18" i="15" s="1"/>
  <c r="H18" i="15"/>
  <c r="I18" i="15"/>
  <c r="J18" i="15"/>
  <c r="G19" i="15"/>
  <c r="I19" i="15" s="1"/>
  <c r="H19" i="15"/>
  <c r="J19" i="15"/>
  <c r="K19" i="15"/>
  <c r="L19" i="15"/>
  <c r="G20" i="15"/>
  <c r="H20" i="15" s="1"/>
  <c r="I20" i="15"/>
  <c r="J20" i="15"/>
  <c r="K20" i="15"/>
  <c r="L20" i="15"/>
  <c r="G21" i="15"/>
  <c r="I21" i="15" s="1"/>
  <c r="H21" i="15"/>
  <c r="L21" i="15"/>
  <c r="G22" i="15"/>
  <c r="K22" i="15" s="1"/>
  <c r="H22" i="15"/>
  <c r="I22" i="15"/>
  <c r="J22" i="15"/>
  <c r="G23" i="15"/>
  <c r="I23" i="15" s="1"/>
  <c r="H23" i="15"/>
  <c r="J23" i="15"/>
  <c r="K23" i="15"/>
  <c r="L23" i="15"/>
  <c r="G24" i="15"/>
  <c r="H24" i="15" s="1"/>
  <c r="I24" i="15"/>
  <c r="J24" i="15"/>
  <c r="K24" i="15"/>
  <c r="L24" i="15"/>
  <c r="G25" i="15"/>
  <c r="I25" i="15" s="1"/>
  <c r="H25" i="15"/>
  <c r="L25" i="15"/>
  <c r="G26" i="15"/>
  <c r="K26" i="15" s="1"/>
  <c r="H26" i="15"/>
  <c r="I26" i="15"/>
  <c r="J26" i="15"/>
  <c r="G27" i="15"/>
  <c r="I27" i="15" s="1"/>
  <c r="H27" i="15"/>
  <c r="J27" i="15"/>
  <c r="K27" i="15"/>
  <c r="L27" i="15"/>
  <c r="G28" i="15"/>
  <c r="H28" i="15" s="1"/>
  <c r="I28" i="15"/>
  <c r="J28" i="15"/>
  <c r="K28" i="15"/>
  <c r="L28" i="15"/>
  <c r="G29" i="15"/>
  <c r="I29" i="15" s="1"/>
  <c r="H29" i="15"/>
  <c r="L29" i="15"/>
  <c r="G30" i="15"/>
  <c r="K30" i="15" s="1"/>
  <c r="H30" i="15"/>
  <c r="I30" i="15"/>
  <c r="J30" i="15"/>
  <c r="G31" i="15"/>
  <c r="I31" i="15" s="1"/>
  <c r="H31" i="15"/>
  <c r="J31" i="15"/>
  <c r="K31" i="15"/>
  <c r="L31" i="15"/>
  <c r="G32" i="15"/>
  <c r="H32" i="15" s="1"/>
  <c r="I32" i="15"/>
  <c r="J32" i="15"/>
  <c r="K32" i="15"/>
  <c r="L32" i="15"/>
  <c r="G33" i="15"/>
  <c r="I33" i="15" s="1"/>
  <c r="H33" i="15"/>
  <c r="L33" i="15"/>
  <c r="G34" i="15"/>
  <c r="K34" i="15" s="1"/>
  <c r="H34" i="15"/>
  <c r="I34" i="15"/>
  <c r="J34" i="15"/>
  <c r="G35" i="15"/>
  <c r="I35" i="15" s="1"/>
  <c r="H35" i="15"/>
  <c r="J35" i="15"/>
  <c r="K35" i="15"/>
  <c r="L35" i="15"/>
  <c r="G36" i="15"/>
  <c r="H36" i="15" s="1"/>
  <c r="I36" i="15"/>
  <c r="J36" i="15"/>
  <c r="K36" i="15"/>
  <c r="L36" i="15"/>
  <c r="G37" i="15"/>
  <c r="I37" i="15" s="1"/>
  <c r="H37" i="15"/>
  <c r="L37" i="15"/>
  <c r="G38" i="15"/>
  <c r="K38" i="15" s="1"/>
  <c r="H38" i="15"/>
  <c r="I38" i="15"/>
  <c r="J38" i="15"/>
  <c r="G39" i="15"/>
  <c r="I39" i="15" s="1"/>
  <c r="H39" i="15"/>
  <c r="J39" i="15"/>
  <c r="K39" i="15"/>
  <c r="L39" i="15"/>
  <c r="G40" i="15"/>
  <c r="H40" i="15" s="1"/>
  <c r="I40" i="15"/>
  <c r="J40" i="15"/>
  <c r="K40" i="15"/>
  <c r="L40" i="15"/>
  <c r="G41" i="15"/>
  <c r="I41" i="15" s="1"/>
  <c r="H41" i="15"/>
  <c r="L41" i="15"/>
  <c r="G42" i="15"/>
  <c r="K42" i="15" s="1"/>
  <c r="H42" i="15"/>
  <c r="I42" i="15"/>
  <c r="J42" i="15"/>
  <c r="G43" i="15"/>
  <c r="I43" i="15" s="1"/>
  <c r="H43" i="15"/>
  <c r="J43" i="15"/>
  <c r="K43" i="15"/>
  <c r="L43" i="15"/>
  <c r="G44" i="15"/>
  <c r="H44" i="15" s="1"/>
  <c r="I44" i="15"/>
  <c r="J44" i="15"/>
  <c r="K44" i="15"/>
  <c r="L44" i="15"/>
  <c r="G45" i="15"/>
  <c r="I45" i="15" s="1"/>
  <c r="H45" i="15"/>
  <c r="L45" i="15"/>
  <c r="G46" i="15"/>
  <c r="K46" i="15" s="1"/>
  <c r="H46" i="15"/>
  <c r="I46" i="15"/>
  <c r="J46" i="15"/>
  <c r="G47" i="15"/>
  <c r="H47" i="15"/>
  <c r="I47" i="15"/>
  <c r="J47" i="15"/>
  <c r="K47" i="15"/>
  <c r="L47" i="15"/>
  <c r="G48" i="15"/>
  <c r="H48" i="15" s="1"/>
  <c r="I48" i="15"/>
  <c r="J48" i="15"/>
  <c r="K48" i="15"/>
  <c r="L48" i="15"/>
  <c r="G49" i="15"/>
  <c r="I49" i="15" s="1"/>
  <c r="H49" i="15"/>
  <c r="L49" i="15"/>
  <c r="G50" i="15"/>
  <c r="K50" i="15" s="1"/>
  <c r="H50" i="15"/>
  <c r="I50" i="15"/>
  <c r="J50" i="15"/>
  <c r="G51" i="15"/>
  <c r="H51" i="15"/>
  <c r="I51" i="15"/>
  <c r="J51" i="15"/>
  <c r="K51" i="15"/>
  <c r="L51" i="15"/>
  <c r="G52" i="15"/>
  <c r="H52" i="15" s="1"/>
  <c r="I52" i="15"/>
  <c r="J52" i="15"/>
  <c r="K52" i="15"/>
  <c r="L52" i="15"/>
  <c r="G53" i="15"/>
  <c r="I53" i="15" s="1"/>
  <c r="H53" i="15"/>
  <c r="G54" i="15"/>
  <c r="K54" i="15" s="1"/>
  <c r="H54" i="15"/>
  <c r="I54" i="15"/>
  <c r="J54" i="15"/>
  <c r="G55" i="15"/>
  <c r="H55" i="15"/>
  <c r="I55" i="15"/>
  <c r="J55" i="15"/>
  <c r="K55" i="15"/>
  <c r="L55" i="15"/>
  <c r="L12" i="15"/>
  <c r="K12" i="15"/>
  <c r="I12" i="15"/>
  <c r="H12" i="15"/>
  <c r="G12" i="15"/>
  <c r="J12" i="15" s="1"/>
  <c r="G13" i="14"/>
  <c r="I13" i="14" s="1"/>
  <c r="H13" i="14"/>
  <c r="L13" i="14"/>
  <c r="G14" i="14"/>
  <c r="I14" i="14" s="1"/>
  <c r="G15" i="14"/>
  <c r="J15" i="14" s="1"/>
  <c r="H15" i="14"/>
  <c r="I15" i="14"/>
  <c r="K15" i="14"/>
  <c r="L15" i="14"/>
  <c r="G16" i="14"/>
  <c r="H16" i="14" s="1"/>
  <c r="I16" i="14"/>
  <c r="J16" i="14"/>
  <c r="K16" i="14"/>
  <c r="G17" i="14"/>
  <c r="I17" i="14" s="1"/>
  <c r="H17" i="14"/>
  <c r="L17" i="14"/>
  <c r="G18" i="14"/>
  <c r="I18" i="14" s="1"/>
  <c r="G19" i="14"/>
  <c r="J19" i="14" s="1"/>
  <c r="H19" i="14"/>
  <c r="I19" i="14"/>
  <c r="K19" i="14"/>
  <c r="L19" i="14"/>
  <c r="G20" i="14"/>
  <c r="H20" i="14" s="1"/>
  <c r="I20" i="14"/>
  <c r="J20" i="14"/>
  <c r="K20" i="14"/>
  <c r="G21" i="14"/>
  <c r="I21" i="14" s="1"/>
  <c r="H21" i="14"/>
  <c r="L21" i="14"/>
  <c r="G22" i="14"/>
  <c r="I22" i="14" s="1"/>
  <c r="G23" i="14"/>
  <c r="J23" i="14" s="1"/>
  <c r="H23" i="14"/>
  <c r="I23" i="14"/>
  <c r="K23" i="14"/>
  <c r="L23" i="14"/>
  <c r="G24" i="14"/>
  <c r="H24" i="14" s="1"/>
  <c r="I24" i="14"/>
  <c r="J24" i="14"/>
  <c r="K24" i="14"/>
  <c r="G25" i="14"/>
  <c r="I25" i="14" s="1"/>
  <c r="H25" i="14"/>
  <c r="L25" i="14"/>
  <c r="G26" i="14"/>
  <c r="I26" i="14" s="1"/>
  <c r="G27" i="14"/>
  <c r="J27" i="14" s="1"/>
  <c r="H27" i="14"/>
  <c r="I27" i="14"/>
  <c r="K27" i="14"/>
  <c r="L27" i="14"/>
  <c r="G28" i="14"/>
  <c r="H28" i="14" s="1"/>
  <c r="I28" i="14"/>
  <c r="J28" i="14"/>
  <c r="K28" i="14"/>
  <c r="G29" i="14"/>
  <c r="I29" i="14" s="1"/>
  <c r="H29" i="14"/>
  <c r="L29" i="14"/>
  <c r="G30" i="14"/>
  <c r="I30" i="14" s="1"/>
  <c r="G31" i="14"/>
  <c r="K31" i="14" s="1"/>
  <c r="H31" i="14"/>
  <c r="I31" i="14"/>
  <c r="L31" i="14"/>
  <c r="G32" i="14"/>
  <c r="H32" i="14" s="1"/>
  <c r="I32" i="14"/>
  <c r="J32" i="14"/>
  <c r="K32" i="14"/>
  <c r="G33" i="14"/>
  <c r="I33" i="14" s="1"/>
  <c r="H33" i="14"/>
  <c r="K33" i="14"/>
  <c r="L33" i="14"/>
  <c r="G34" i="14"/>
  <c r="I34" i="14" s="1"/>
  <c r="G35" i="14"/>
  <c r="K35" i="14" s="1"/>
  <c r="H35" i="14"/>
  <c r="I35" i="14"/>
  <c r="L35" i="14"/>
  <c r="G36" i="14"/>
  <c r="H36" i="14" s="1"/>
  <c r="I36" i="14"/>
  <c r="J36" i="14"/>
  <c r="K36" i="14"/>
  <c r="G37" i="14"/>
  <c r="I37" i="14" s="1"/>
  <c r="H37" i="14"/>
  <c r="K37" i="14"/>
  <c r="L37" i="14"/>
  <c r="G38" i="14"/>
  <c r="K38" i="14" s="1"/>
  <c r="G39" i="14"/>
  <c r="J39" i="14" s="1"/>
  <c r="H39" i="14"/>
  <c r="I39" i="14"/>
  <c r="L39" i="14"/>
  <c r="G40" i="14"/>
  <c r="H40" i="14" s="1"/>
  <c r="I40" i="14"/>
  <c r="J40" i="14"/>
  <c r="K40" i="14"/>
  <c r="G41" i="14"/>
  <c r="I41" i="14" s="1"/>
  <c r="H41" i="14"/>
  <c r="K41" i="14"/>
  <c r="L41" i="14"/>
  <c r="G42" i="14"/>
  <c r="J42" i="14" s="1"/>
  <c r="G43" i="14"/>
  <c r="J43" i="14" s="1"/>
  <c r="H43" i="14"/>
  <c r="I43" i="14"/>
  <c r="L43" i="14"/>
  <c r="G44" i="14"/>
  <c r="H44" i="14" s="1"/>
  <c r="I44" i="14"/>
  <c r="J44" i="14"/>
  <c r="K44" i="14"/>
  <c r="G45" i="14"/>
  <c r="I45" i="14" s="1"/>
  <c r="H45" i="14"/>
  <c r="K45" i="14"/>
  <c r="L45" i="14"/>
  <c r="G46" i="14"/>
  <c r="K46" i="14" s="1"/>
  <c r="G47" i="14"/>
  <c r="J47" i="14" s="1"/>
  <c r="H47" i="14"/>
  <c r="I47" i="14"/>
  <c r="L47" i="14"/>
  <c r="G48" i="14"/>
  <c r="H48" i="14" s="1"/>
  <c r="I48" i="14"/>
  <c r="J48" i="14"/>
  <c r="K48" i="14"/>
  <c r="G49" i="14"/>
  <c r="I49" i="14" s="1"/>
  <c r="H49" i="14"/>
  <c r="K49" i="14"/>
  <c r="L49" i="14"/>
  <c r="G50" i="14"/>
  <c r="I50" i="14" s="1"/>
  <c r="G51" i="14"/>
  <c r="K51" i="14" s="1"/>
  <c r="H51" i="14"/>
  <c r="I51" i="14"/>
  <c r="L51" i="14"/>
  <c r="G52" i="14"/>
  <c r="H52" i="14" s="1"/>
  <c r="I52" i="14"/>
  <c r="J52" i="14"/>
  <c r="K52" i="14"/>
  <c r="G53" i="14"/>
  <c r="I53" i="14" s="1"/>
  <c r="H53" i="14"/>
  <c r="K53" i="14"/>
  <c r="L53" i="14"/>
  <c r="G54" i="14"/>
  <c r="J54" i="14" s="1"/>
  <c r="G55" i="14"/>
  <c r="J55" i="14" s="1"/>
  <c r="H55" i="14"/>
  <c r="I55" i="14"/>
  <c r="L55" i="14"/>
  <c r="G56" i="14"/>
  <c r="H56" i="14" s="1"/>
  <c r="I56" i="14"/>
  <c r="J56" i="14"/>
  <c r="K56" i="14"/>
  <c r="G57" i="14"/>
  <c r="I57" i="14" s="1"/>
  <c r="H57" i="14"/>
  <c r="K57" i="14"/>
  <c r="L57" i="14"/>
  <c r="G58" i="14"/>
  <c r="K58" i="14" s="1"/>
  <c r="G59" i="14"/>
  <c r="J59" i="14" s="1"/>
  <c r="H59" i="14"/>
  <c r="I59" i="14"/>
  <c r="L59" i="14"/>
  <c r="K12" i="14"/>
  <c r="G12" i="14"/>
  <c r="L12" i="14" s="1"/>
  <c r="G13" i="19"/>
  <c r="I13" i="19" s="1"/>
  <c r="H13" i="19"/>
  <c r="L13" i="19"/>
  <c r="G14" i="19"/>
  <c r="I14" i="19" s="1"/>
  <c r="G15" i="19"/>
  <c r="J15" i="19" s="1"/>
  <c r="H15" i="19"/>
  <c r="I15" i="19"/>
  <c r="K15" i="19"/>
  <c r="L15" i="19"/>
  <c r="G16" i="19"/>
  <c r="H16" i="19" s="1"/>
  <c r="I16" i="19"/>
  <c r="J16" i="19"/>
  <c r="K16" i="19"/>
  <c r="G17" i="19"/>
  <c r="I17" i="19" s="1"/>
  <c r="H17" i="19"/>
  <c r="L17" i="19"/>
  <c r="G18" i="19"/>
  <c r="J18" i="19" s="1"/>
  <c r="G19" i="19"/>
  <c r="J19" i="19" s="1"/>
  <c r="H19" i="19"/>
  <c r="I19" i="19"/>
  <c r="K19" i="19"/>
  <c r="L19" i="19"/>
  <c r="G20" i="19"/>
  <c r="H20" i="19" s="1"/>
  <c r="I20" i="19"/>
  <c r="J20" i="19"/>
  <c r="K20" i="19"/>
  <c r="G21" i="19"/>
  <c r="I21" i="19" s="1"/>
  <c r="H21" i="19"/>
  <c r="L21" i="19"/>
  <c r="G22" i="19"/>
  <c r="I22" i="19" s="1"/>
  <c r="G23" i="19"/>
  <c r="J23" i="19" s="1"/>
  <c r="H23" i="19"/>
  <c r="I23" i="19"/>
  <c r="K23" i="19"/>
  <c r="L23" i="19"/>
  <c r="G24" i="19"/>
  <c r="H24" i="19" s="1"/>
  <c r="I24" i="19"/>
  <c r="J24" i="19"/>
  <c r="K24" i="19"/>
  <c r="G25" i="19"/>
  <c r="I25" i="19" s="1"/>
  <c r="H25" i="19"/>
  <c r="L25" i="19"/>
  <c r="G26" i="19"/>
  <c r="J26" i="19" s="1"/>
  <c r="G27" i="19"/>
  <c r="J27" i="19" s="1"/>
  <c r="H27" i="19"/>
  <c r="I27" i="19"/>
  <c r="K27" i="19"/>
  <c r="L27" i="19"/>
  <c r="G28" i="19"/>
  <c r="H28" i="19" s="1"/>
  <c r="I28" i="19"/>
  <c r="J28" i="19"/>
  <c r="K28" i="19"/>
  <c r="G29" i="19"/>
  <c r="I29" i="19" s="1"/>
  <c r="H29" i="19"/>
  <c r="L29" i="19"/>
  <c r="G30" i="19"/>
  <c r="J30" i="19" s="1"/>
  <c r="G31" i="19"/>
  <c r="J31" i="19" s="1"/>
  <c r="H31" i="19"/>
  <c r="I31" i="19"/>
  <c r="K31" i="19"/>
  <c r="L31" i="19"/>
  <c r="G32" i="19"/>
  <c r="H32" i="19" s="1"/>
  <c r="I32" i="19"/>
  <c r="J32" i="19"/>
  <c r="K32" i="19"/>
  <c r="G33" i="19"/>
  <c r="I33" i="19" s="1"/>
  <c r="H33" i="19"/>
  <c r="L33" i="19"/>
  <c r="G34" i="19"/>
  <c r="I34" i="19" s="1"/>
  <c r="G35" i="19"/>
  <c r="J35" i="19" s="1"/>
  <c r="H35" i="19"/>
  <c r="I35" i="19"/>
  <c r="K35" i="19"/>
  <c r="L35" i="19"/>
  <c r="G36" i="19"/>
  <c r="H36" i="19" s="1"/>
  <c r="I36" i="19"/>
  <c r="J36" i="19"/>
  <c r="K36" i="19"/>
  <c r="G37" i="19"/>
  <c r="I37" i="19" s="1"/>
  <c r="H37" i="19"/>
  <c r="L37" i="19"/>
  <c r="G38" i="19"/>
  <c r="I38" i="19" s="1"/>
  <c r="G39" i="19"/>
  <c r="J39" i="19" s="1"/>
  <c r="H39" i="19"/>
  <c r="I39" i="19"/>
  <c r="K39" i="19"/>
  <c r="L39" i="19"/>
  <c r="G40" i="19"/>
  <c r="H40" i="19" s="1"/>
  <c r="I40" i="19"/>
  <c r="J40" i="19"/>
  <c r="K40" i="19"/>
  <c r="G41" i="19"/>
  <c r="I41" i="19" s="1"/>
  <c r="H41" i="19"/>
  <c r="L41" i="19"/>
  <c r="G42" i="19"/>
  <c r="J42" i="19" s="1"/>
  <c r="G43" i="19"/>
  <c r="J43" i="19" s="1"/>
  <c r="H43" i="19"/>
  <c r="I43" i="19"/>
  <c r="L43" i="19"/>
  <c r="G44" i="19"/>
  <c r="H44" i="19" s="1"/>
  <c r="I44" i="19"/>
  <c r="J44" i="19"/>
  <c r="K44" i="19"/>
  <c r="G45" i="19"/>
  <c r="I45" i="19" s="1"/>
  <c r="H45" i="19"/>
  <c r="L45" i="19"/>
  <c r="G46" i="19"/>
  <c r="I46" i="19" s="1"/>
  <c r="G47" i="19"/>
  <c r="J47" i="19" s="1"/>
  <c r="H47" i="19"/>
  <c r="I47" i="19"/>
  <c r="L47" i="19"/>
  <c r="G48" i="19"/>
  <c r="H48" i="19" s="1"/>
  <c r="I48" i="19"/>
  <c r="J48" i="19"/>
  <c r="K48" i="19"/>
  <c r="G49" i="19"/>
  <c r="I49" i="19" s="1"/>
  <c r="H49" i="19"/>
  <c r="L49" i="19"/>
  <c r="G50" i="19"/>
  <c r="I50" i="19" s="1"/>
  <c r="G51" i="19"/>
  <c r="J51" i="19" s="1"/>
  <c r="H51" i="19"/>
  <c r="I51" i="19"/>
  <c r="K51" i="19"/>
  <c r="L51" i="19"/>
  <c r="G52" i="19"/>
  <c r="H52" i="19" s="1"/>
  <c r="I52" i="19"/>
  <c r="J52" i="19"/>
  <c r="K52" i="19"/>
  <c r="G53" i="19"/>
  <c r="I53" i="19" s="1"/>
  <c r="H53" i="19"/>
  <c r="L53" i="19"/>
  <c r="G54" i="19"/>
  <c r="I54" i="19" s="1"/>
  <c r="G55" i="19"/>
  <c r="J55" i="19" s="1"/>
  <c r="H55" i="19"/>
  <c r="I55" i="19"/>
  <c r="K55" i="19"/>
  <c r="L55" i="19"/>
  <c r="G56" i="19"/>
  <c r="H56" i="19" s="1"/>
  <c r="I56" i="19"/>
  <c r="J56" i="19"/>
  <c r="K56" i="19"/>
  <c r="G57" i="19"/>
  <c r="I57" i="19" s="1"/>
  <c r="H57" i="19"/>
  <c r="L57" i="19"/>
  <c r="G58" i="19"/>
  <c r="I58" i="19" s="1"/>
  <c r="G59" i="19"/>
  <c r="J59" i="19" s="1"/>
  <c r="H59" i="19"/>
  <c r="I59" i="19"/>
  <c r="K59" i="19"/>
  <c r="L59" i="19"/>
  <c r="G60" i="19"/>
  <c r="H60" i="19" s="1"/>
  <c r="I60" i="19"/>
  <c r="J60" i="19"/>
  <c r="K60" i="19"/>
  <c r="K12" i="19"/>
  <c r="G12" i="19"/>
  <c r="L12" i="19" s="1"/>
  <c r="G12" i="18"/>
  <c r="G13" i="18"/>
  <c r="I13" i="18" s="1"/>
  <c r="H13" i="18"/>
  <c r="J13" i="18"/>
  <c r="G14" i="18"/>
  <c r="K14" i="18" s="1"/>
  <c r="H14" i="18"/>
  <c r="I14" i="18"/>
  <c r="J14" i="18"/>
  <c r="L14" i="18"/>
  <c r="G15" i="18"/>
  <c r="H15" i="18" s="1"/>
  <c r="J15" i="18"/>
  <c r="K15" i="18"/>
  <c r="L15" i="18"/>
  <c r="G16" i="18"/>
  <c r="J16" i="18" s="1"/>
  <c r="H16" i="18"/>
  <c r="I16" i="18"/>
  <c r="K16" i="18"/>
  <c r="L16" i="18"/>
  <c r="G17" i="18"/>
  <c r="I17" i="18" s="1"/>
  <c r="H17" i="18"/>
  <c r="J17" i="18"/>
  <c r="G18" i="18"/>
  <c r="K18" i="18" s="1"/>
  <c r="H18" i="18"/>
  <c r="I18" i="18"/>
  <c r="J18" i="18"/>
  <c r="L18" i="18"/>
  <c r="G19" i="18"/>
  <c r="H19" i="18" s="1"/>
  <c r="J19" i="18"/>
  <c r="K19" i="18"/>
  <c r="L19" i="18"/>
  <c r="G20" i="18"/>
  <c r="J20" i="18" s="1"/>
  <c r="H20" i="18"/>
  <c r="I20" i="18"/>
  <c r="K20" i="18"/>
  <c r="L20" i="18"/>
  <c r="G21" i="18"/>
  <c r="I21" i="18" s="1"/>
  <c r="H21" i="18"/>
  <c r="J21" i="18"/>
  <c r="G22" i="18"/>
  <c r="K22" i="18" s="1"/>
  <c r="H22" i="18"/>
  <c r="I22" i="18"/>
  <c r="J22" i="18"/>
  <c r="L22" i="18"/>
  <c r="G23" i="18"/>
  <c r="H23" i="18" s="1"/>
  <c r="J23" i="18"/>
  <c r="K23" i="18"/>
  <c r="L23" i="18"/>
  <c r="G24" i="18"/>
  <c r="J24" i="18" s="1"/>
  <c r="H24" i="18"/>
  <c r="I24" i="18"/>
  <c r="K24" i="18"/>
  <c r="L24" i="18"/>
  <c r="G25" i="18"/>
  <c r="I25" i="18" s="1"/>
  <c r="H25" i="18"/>
  <c r="J25" i="18"/>
  <c r="G26" i="18"/>
  <c r="K26" i="18" s="1"/>
  <c r="H26" i="18"/>
  <c r="I26" i="18"/>
  <c r="J26" i="18"/>
  <c r="L26" i="18"/>
  <c r="G27" i="18"/>
  <c r="H27" i="18" s="1"/>
  <c r="J27" i="18"/>
  <c r="K27" i="18"/>
  <c r="L27" i="18"/>
  <c r="G28" i="18"/>
  <c r="J28" i="18" s="1"/>
  <c r="H28" i="18"/>
  <c r="I28" i="18"/>
  <c r="K28" i="18"/>
  <c r="L28" i="18"/>
  <c r="G29" i="18"/>
  <c r="I29" i="18" s="1"/>
  <c r="H29" i="18"/>
  <c r="J29" i="18"/>
  <c r="G30" i="18"/>
  <c r="K30" i="18" s="1"/>
  <c r="H30" i="18"/>
  <c r="I30" i="18"/>
  <c r="J30" i="18"/>
  <c r="L30" i="18"/>
  <c r="G31" i="18"/>
  <c r="H31" i="18" s="1"/>
  <c r="J31" i="18"/>
  <c r="K31" i="18"/>
  <c r="L31" i="18"/>
  <c r="G32" i="18"/>
  <c r="J32" i="18" s="1"/>
  <c r="H32" i="18"/>
  <c r="I32" i="18"/>
  <c r="K32" i="18"/>
  <c r="L32" i="18"/>
  <c r="G33" i="18"/>
  <c r="I33" i="18" s="1"/>
  <c r="H33" i="18"/>
  <c r="J33" i="18"/>
  <c r="G34" i="18"/>
  <c r="K34" i="18" s="1"/>
  <c r="H34" i="18"/>
  <c r="I34" i="18"/>
  <c r="J34" i="18"/>
  <c r="L34" i="18"/>
  <c r="G35" i="18"/>
  <c r="H35" i="18" s="1"/>
  <c r="J35" i="18"/>
  <c r="K35" i="18"/>
  <c r="L35" i="18"/>
  <c r="G36" i="18"/>
  <c r="J36" i="18" s="1"/>
  <c r="H36" i="18"/>
  <c r="I36" i="18"/>
  <c r="K36" i="18"/>
  <c r="L36" i="18"/>
  <c r="G37" i="18"/>
  <c r="I37" i="18" s="1"/>
  <c r="H37" i="18"/>
  <c r="G38" i="18"/>
  <c r="K38" i="18" s="1"/>
  <c r="H38" i="18"/>
  <c r="I38" i="18"/>
  <c r="J38" i="18"/>
  <c r="L38" i="18"/>
  <c r="G39" i="18"/>
  <c r="H39" i="18" s="1"/>
  <c r="J39" i="18"/>
  <c r="K39" i="18"/>
  <c r="L39" i="18"/>
  <c r="G40" i="18"/>
  <c r="J40" i="18" s="1"/>
  <c r="H40" i="18"/>
  <c r="I40" i="18"/>
  <c r="K40" i="18"/>
  <c r="L40" i="18"/>
  <c r="G41" i="18"/>
  <c r="I41" i="18" s="1"/>
  <c r="H41" i="18"/>
  <c r="G42" i="18"/>
  <c r="K42" i="18" s="1"/>
  <c r="H42" i="18"/>
  <c r="I42" i="18"/>
  <c r="J42" i="18"/>
  <c r="L42" i="18"/>
  <c r="G43" i="18"/>
  <c r="H43" i="18" s="1"/>
  <c r="J43" i="18"/>
  <c r="K43" i="18"/>
  <c r="L43" i="18"/>
  <c r="G44" i="18"/>
  <c r="J44" i="18" s="1"/>
  <c r="H44" i="18"/>
  <c r="I44" i="18"/>
  <c r="K44" i="18"/>
  <c r="L44" i="18"/>
  <c r="G45" i="18"/>
  <c r="I45" i="18" s="1"/>
  <c r="H45" i="18"/>
  <c r="G46" i="18"/>
  <c r="K46" i="18" s="1"/>
  <c r="H46" i="18"/>
  <c r="I46" i="18"/>
  <c r="J46" i="18"/>
  <c r="L46" i="18"/>
  <c r="G47" i="18"/>
  <c r="H47" i="18" s="1"/>
  <c r="J47" i="18"/>
  <c r="K47" i="18"/>
  <c r="L47" i="18"/>
  <c r="G48" i="18"/>
  <c r="J48" i="18" s="1"/>
  <c r="H48" i="18"/>
  <c r="I48" i="18"/>
  <c r="K48" i="18"/>
  <c r="L48" i="18"/>
  <c r="G49" i="18"/>
  <c r="I49" i="18" s="1"/>
  <c r="H49" i="18"/>
  <c r="G50" i="18"/>
  <c r="K50" i="18" s="1"/>
  <c r="H50" i="18"/>
  <c r="I50" i="18"/>
  <c r="J50" i="18"/>
  <c r="L50" i="18"/>
  <c r="H12" i="18"/>
  <c r="L12" i="18"/>
  <c r="K12" i="18"/>
  <c r="H12" i="8" l="1"/>
  <c r="F56" i="8" s="1"/>
  <c r="I12" i="8"/>
  <c r="F57" i="8" s="1"/>
  <c r="K12" i="8"/>
  <c r="F59" i="8" s="1"/>
  <c r="L12" i="8"/>
  <c r="J47" i="8"/>
  <c r="J39" i="8"/>
  <c r="J23" i="8"/>
  <c r="J19" i="8"/>
  <c r="I47" i="8"/>
  <c r="K44" i="8"/>
  <c r="I43" i="8"/>
  <c r="K40" i="8"/>
  <c r="I39" i="8"/>
  <c r="K36" i="8"/>
  <c r="I35" i="8"/>
  <c r="K32" i="8"/>
  <c r="I31" i="8"/>
  <c r="K28" i="8"/>
  <c r="I27" i="8"/>
  <c r="K24" i="8"/>
  <c r="I23" i="8"/>
  <c r="K20" i="8"/>
  <c r="I19" i="8"/>
  <c r="K16" i="8"/>
  <c r="I15" i="8"/>
  <c r="J43" i="8"/>
  <c r="J35" i="8"/>
  <c r="J31" i="8"/>
  <c r="J27" i="8"/>
  <c r="J15" i="8"/>
  <c r="H47" i="8"/>
  <c r="J44" i="8"/>
  <c r="H43" i="8"/>
  <c r="J40" i="8"/>
  <c r="H39" i="8"/>
  <c r="J36" i="8"/>
  <c r="H35" i="8"/>
  <c r="J32" i="8"/>
  <c r="H31" i="8"/>
  <c r="J28" i="8"/>
  <c r="H27" i="8"/>
  <c r="J24" i="8"/>
  <c r="H23" i="8"/>
  <c r="J20" i="8"/>
  <c r="H19" i="8"/>
  <c r="J16" i="8"/>
  <c r="H15" i="8"/>
  <c r="L47" i="8"/>
  <c r="J46" i="8"/>
  <c r="L43" i="8"/>
  <c r="J42" i="8"/>
  <c r="L39" i="8"/>
  <c r="J38" i="8"/>
  <c r="L35" i="8"/>
  <c r="J34" i="8"/>
  <c r="L31" i="8"/>
  <c r="J30" i="8"/>
  <c r="L27" i="8"/>
  <c r="J26" i="8"/>
  <c r="L23" i="8"/>
  <c r="J22" i="8"/>
  <c r="L19" i="8"/>
  <c r="J18" i="8"/>
  <c r="L15" i="8"/>
  <c r="J14" i="8"/>
  <c r="H50" i="11"/>
  <c r="J47" i="11"/>
  <c r="H46" i="11"/>
  <c r="J43" i="11"/>
  <c r="H42" i="11"/>
  <c r="J39" i="11"/>
  <c r="H38" i="11"/>
  <c r="J35" i="11"/>
  <c r="H34" i="11"/>
  <c r="J31" i="11"/>
  <c r="H30" i="11"/>
  <c r="J27" i="11"/>
  <c r="H26" i="11"/>
  <c r="J23" i="11"/>
  <c r="H22" i="11"/>
  <c r="J19" i="11"/>
  <c r="H18" i="11"/>
  <c r="J15" i="11"/>
  <c r="H14" i="11"/>
  <c r="K25" i="11"/>
  <c r="K21" i="11"/>
  <c r="K17" i="11"/>
  <c r="K13" i="11"/>
  <c r="L50" i="11"/>
  <c r="L46" i="11"/>
  <c r="J45" i="11"/>
  <c r="L42" i="11"/>
  <c r="J41" i="11"/>
  <c r="L38" i="11"/>
  <c r="J37" i="11"/>
  <c r="L34" i="11"/>
  <c r="J33" i="11"/>
  <c r="L30" i="11"/>
  <c r="J29" i="11"/>
  <c r="L26" i="11"/>
  <c r="J25" i="11"/>
  <c r="L22" i="11"/>
  <c r="J21" i="11"/>
  <c r="L18" i="11"/>
  <c r="J17" i="11"/>
  <c r="L14" i="11"/>
  <c r="J13" i="11"/>
  <c r="K50" i="11"/>
  <c r="I49" i="11"/>
  <c r="K46" i="11"/>
  <c r="I45" i="11"/>
  <c r="K42" i="11"/>
  <c r="I41" i="11"/>
  <c r="K38" i="11"/>
  <c r="I37" i="11"/>
  <c r="K34" i="11"/>
  <c r="I33" i="11"/>
  <c r="K30" i="11"/>
  <c r="I29" i="11"/>
  <c r="K26" i="11"/>
  <c r="I25" i="11"/>
  <c r="K22" i="11"/>
  <c r="I21" i="11"/>
  <c r="K18" i="11"/>
  <c r="I17" i="11"/>
  <c r="K14" i="11"/>
  <c r="I13" i="11"/>
  <c r="J50" i="11"/>
  <c r="L47" i="11"/>
  <c r="J46" i="11"/>
  <c r="L43" i="11"/>
  <c r="J42" i="11"/>
  <c r="L39" i="11"/>
  <c r="J38" i="11"/>
  <c r="L35" i="11"/>
  <c r="J34" i="11"/>
  <c r="L31" i="11"/>
  <c r="J30" i="11"/>
  <c r="L27" i="11"/>
  <c r="J26" i="11"/>
  <c r="J22" i="11"/>
  <c r="J18" i="11"/>
  <c r="J14" i="11"/>
  <c r="H12" i="11"/>
  <c r="I12" i="11"/>
  <c r="J12" i="11"/>
  <c r="K12" i="11"/>
  <c r="L52" i="13"/>
  <c r="J51" i="13"/>
  <c r="H50" i="13"/>
  <c r="L48" i="13"/>
  <c r="J47" i="13"/>
  <c r="H46" i="13"/>
  <c r="L44" i="13"/>
  <c r="J43" i="13"/>
  <c r="H42" i="13"/>
  <c r="L40" i="13"/>
  <c r="J39" i="13"/>
  <c r="H38" i="13"/>
  <c r="L36" i="13"/>
  <c r="J35" i="13"/>
  <c r="H34" i="13"/>
  <c r="L32" i="13"/>
  <c r="J31" i="13"/>
  <c r="H30" i="13"/>
  <c r="L28" i="13"/>
  <c r="J27" i="13"/>
  <c r="H26" i="13"/>
  <c r="L24" i="13"/>
  <c r="J23" i="13"/>
  <c r="H22" i="13"/>
  <c r="L20" i="13"/>
  <c r="J19" i="13"/>
  <c r="H18" i="13"/>
  <c r="L16" i="13"/>
  <c r="J15" i="13"/>
  <c r="H14" i="13"/>
  <c r="H51" i="13"/>
  <c r="L49" i="13"/>
  <c r="H47" i="13"/>
  <c r="L45" i="13"/>
  <c r="H43" i="13"/>
  <c r="L41" i="13"/>
  <c r="H39" i="13"/>
  <c r="L37" i="13"/>
  <c r="H35" i="13"/>
  <c r="L33" i="13"/>
  <c r="H31" i="13"/>
  <c r="L29" i="13"/>
  <c r="H27" i="13"/>
  <c r="L25" i="13"/>
  <c r="H23" i="13"/>
  <c r="L21" i="13"/>
  <c r="H19" i="13"/>
  <c r="L17" i="13"/>
  <c r="H15" i="13"/>
  <c r="L13" i="13"/>
  <c r="K49" i="13"/>
  <c r="K33" i="13"/>
  <c r="K29" i="13"/>
  <c r="K25" i="13"/>
  <c r="K21" i="13"/>
  <c r="K17" i="13"/>
  <c r="K13" i="13"/>
  <c r="L50" i="13"/>
  <c r="J49" i="13"/>
  <c r="L46" i="13"/>
  <c r="J45" i="13"/>
  <c r="L42" i="13"/>
  <c r="J41" i="13"/>
  <c r="L38" i="13"/>
  <c r="J37" i="13"/>
  <c r="L34" i="13"/>
  <c r="J33" i="13"/>
  <c r="L30" i="13"/>
  <c r="J29" i="13"/>
  <c r="L26" i="13"/>
  <c r="J25" i="13"/>
  <c r="L22" i="13"/>
  <c r="J21" i="13"/>
  <c r="L18" i="13"/>
  <c r="J17" i="13"/>
  <c r="L14" i="13"/>
  <c r="J13" i="13"/>
  <c r="K50" i="13"/>
  <c r="I49" i="13"/>
  <c r="K46" i="13"/>
  <c r="I45" i="13"/>
  <c r="K42" i="13"/>
  <c r="I41" i="13"/>
  <c r="K38" i="13"/>
  <c r="I37" i="13"/>
  <c r="K34" i="13"/>
  <c r="I33" i="13"/>
  <c r="K30" i="13"/>
  <c r="I29" i="13"/>
  <c r="K26" i="13"/>
  <c r="I25" i="13"/>
  <c r="K22" i="13"/>
  <c r="I21" i="13"/>
  <c r="K18" i="13"/>
  <c r="I17" i="13"/>
  <c r="K14" i="13"/>
  <c r="I13" i="13"/>
  <c r="L51" i="13"/>
  <c r="J50" i="13"/>
  <c r="L47" i="13"/>
  <c r="J46" i="13"/>
  <c r="L43" i="13"/>
  <c r="J42" i="13"/>
  <c r="L39" i="13"/>
  <c r="J38" i="13"/>
  <c r="L35" i="13"/>
  <c r="J34" i="13"/>
  <c r="J30" i="13"/>
  <c r="J26" i="13"/>
  <c r="J22" i="13"/>
  <c r="J18" i="13"/>
  <c r="J14" i="13"/>
  <c r="H12" i="13"/>
  <c r="J12" i="13"/>
  <c r="H50" i="12"/>
  <c r="H46" i="12"/>
  <c r="H42" i="12"/>
  <c r="H38" i="12"/>
  <c r="H34" i="12"/>
  <c r="H30" i="12"/>
  <c r="H26" i="12"/>
  <c r="H22" i="12"/>
  <c r="H18" i="12"/>
  <c r="H14" i="12"/>
  <c r="J52" i="12"/>
  <c r="H51" i="12"/>
  <c r="L49" i="12"/>
  <c r="J48" i="12"/>
  <c r="H47" i="12"/>
  <c r="L45" i="12"/>
  <c r="J44" i="12"/>
  <c r="H43" i="12"/>
  <c r="L41" i="12"/>
  <c r="J40" i="12"/>
  <c r="H39" i="12"/>
  <c r="L37" i="12"/>
  <c r="J36" i="12"/>
  <c r="H35" i="12"/>
  <c r="L33" i="12"/>
  <c r="J32" i="12"/>
  <c r="H31" i="12"/>
  <c r="L29" i="12"/>
  <c r="J28" i="12"/>
  <c r="H27" i="12"/>
  <c r="L25" i="12"/>
  <c r="J24" i="12"/>
  <c r="H23" i="12"/>
  <c r="L21" i="12"/>
  <c r="J20" i="12"/>
  <c r="H19" i="12"/>
  <c r="L17" i="12"/>
  <c r="J16" i="12"/>
  <c r="H15" i="12"/>
  <c r="L13" i="12"/>
  <c r="I52" i="12"/>
  <c r="K49" i="12"/>
  <c r="I48" i="12"/>
  <c r="K45" i="12"/>
  <c r="I44" i="12"/>
  <c r="K41" i="12"/>
  <c r="I40" i="12"/>
  <c r="K37" i="12"/>
  <c r="I36" i="12"/>
  <c r="K33" i="12"/>
  <c r="I32" i="12"/>
  <c r="K29" i="12"/>
  <c r="I28" i="12"/>
  <c r="K25" i="12"/>
  <c r="I24" i="12"/>
  <c r="K21" i="12"/>
  <c r="I20" i="12"/>
  <c r="K17" i="12"/>
  <c r="I16" i="12"/>
  <c r="K13" i="12"/>
  <c r="L50" i="12"/>
  <c r="J49" i="12"/>
  <c r="L46" i="12"/>
  <c r="J45" i="12"/>
  <c r="L42" i="12"/>
  <c r="J41" i="12"/>
  <c r="L38" i="12"/>
  <c r="J37" i="12"/>
  <c r="L34" i="12"/>
  <c r="J33" i="12"/>
  <c r="L30" i="12"/>
  <c r="J29" i="12"/>
  <c r="L26" i="12"/>
  <c r="J25" i="12"/>
  <c r="L22" i="12"/>
  <c r="J21" i="12"/>
  <c r="L18" i="12"/>
  <c r="J17" i="12"/>
  <c r="L14" i="12"/>
  <c r="J13" i="12"/>
  <c r="K50" i="12"/>
  <c r="I49" i="12"/>
  <c r="K46" i="12"/>
  <c r="I45" i="12"/>
  <c r="K42" i="12"/>
  <c r="I41" i="12"/>
  <c r="K38" i="12"/>
  <c r="I37" i="12"/>
  <c r="K34" i="12"/>
  <c r="I33" i="12"/>
  <c r="K30" i="12"/>
  <c r="I29" i="12"/>
  <c r="K26" i="12"/>
  <c r="I25" i="12"/>
  <c r="K22" i="12"/>
  <c r="I21" i="12"/>
  <c r="K18" i="12"/>
  <c r="I17" i="12"/>
  <c r="K14" i="12"/>
  <c r="I13" i="12"/>
  <c r="J50" i="12"/>
  <c r="J46" i="12"/>
  <c r="J42" i="12"/>
  <c r="J38" i="12"/>
  <c r="J34" i="12"/>
  <c r="J30" i="12"/>
  <c r="J26" i="12"/>
  <c r="J22" i="12"/>
  <c r="J18" i="12"/>
  <c r="J14" i="12"/>
  <c r="K52" i="17"/>
  <c r="K48" i="17"/>
  <c r="K40" i="17"/>
  <c r="K36" i="17"/>
  <c r="K32" i="17"/>
  <c r="K28" i="17"/>
  <c r="K24" i="17"/>
  <c r="K20" i="17"/>
  <c r="K16" i="17"/>
  <c r="K44" i="17"/>
  <c r="L53" i="17"/>
  <c r="J52" i="17"/>
  <c r="L49" i="17"/>
  <c r="J48" i="17"/>
  <c r="L45" i="17"/>
  <c r="J44" i="17"/>
  <c r="L41" i="17"/>
  <c r="J40" i="17"/>
  <c r="L37" i="17"/>
  <c r="J36" i="17"/>
  <c r="L33" i="17"/>
  <c r="J32" i="17"/>
  <c r="L29" i="17"/>
  <c r="J28" i="17"/>
  <c r="L25" i="17"/>
  <c r="J24" i="17"/>
  <c r="L21" i="17"/>
  <c r="J20" i="17"/>
  <c r="L17" i="17"/>
  <c r="J16" i="17"/>
  <c r="L13" i="17"/>
  <c r="K53" i="17"/>
  <c r="I52" i="17"/>
  <c r="K49" i="17"/>
  <c r="I48" i="17"/>
  <c r="K45" i="17"/>
  <c r="I44" i="17"/>
  <c r="K41" i="17"/>
  <c r="I40" i="17"/>
  <c r="K37" i="17"/>
  <c r="I36" i="17"/>
  <c r="K33" i="17"/>
  <c r="I32" i="17"/>
  <c r="K29" i="17"/>
  <c r="I28" i="17"/>
  <c r="K25" i="17"/>
  <c r="I24" i="17"/>
  <c r="K21" i="17"/>
  <c r="I20" i="17"/>
  <c r="K17" i="17"/>
  <c r="I16" i="17"/>
  <c r="K13" i="17"/>
  <c r="H12" i="17"/>
  <c r="I12" i="17"/>
  <c r="J12" i="17"/>
  <c r="K12" i="17"/>
  <c r="I50" i="16"/>
  <c r="L56" i="16"/>
  <c r="J55" i="16"/>
  <c r="H54" i="16"/>
  <c r="L52" i="16"/>
  <c r="J51" i="16"/>
  <c r="H50" i="16"/>
  <c r="L48" i="16"/>
  <c r="H46" i="16"/>
  <c r="L44" i="16"/>
  <c r="H42" i="16"/>
  <c r="L40" i="16"/>
  <c r="H38" i="16"/>
  <c r="L36" i="16"/>
  <c r="H34" i="16"/>
  <c r="L32" i="16"/>
  <c r="H30" i="16"/>
  <c r="L28" i="16"/>
  <c r="H26" i="16"/>
  <c r="L24" i="16"/>
  <c r="H22" i="16"/>
  <c r="L20" i="16"/>
  <c r="H18" i="16"/>
  <c r="L16" i="16"/>
  <c r="H14" i="16"/>
  <c r="K49" i="16"/>
  <c r="K45" i="16"/>
  <c r="K41" i="16"/>
  <c r="K37" i="16"/>
  <c r="K33" i="16"/>
  <c r="K29" i="16"/>
  <c r="K25" i="16"/>
  <c r="K21" i="16"/>
  <c r="K17" i="16"/>
  <c r="K13" i="16"/>
  <c r="K53" i="16"/>
  <c r="L54" i="16"/>
  <c r="J53" i="16"/>
  <c r="L50" i="16"/>
  <c r="J49" i="16"/>
  <c r="L46" i="16"/>
  <c r="J45" i="16"/>
  <c r="L42" i="16"/>
  <c r="J41" i="16"/>
  <c r="L38" i="16"/>
  <c r="J37" i="16"/>
  <c r="L34" i="16"/>
  <c r="J33" i="16"/>
  <c r="L30" i="16"/>
  <c r="J29" i="16"/>
  <c r="L26" i="16"/>
  <c r="J25" i="16"/>
  <c r="L22" i="16"/>
  <c r="J21" i="16"/>
  <c r="L18" i="16"/>
  <c r="J17" i="16"/>
  <c r="L14" i="16"/>
  <c r="J13" i="16"/>
  <c r="K54" i="16"/>
  <c r="K50" i="16"/>
  <c r="K46" i="16"/>
  <c r="K42" i="16"/>
  <c r="K38" i="16"/>
  <c r="K34" i="16"/>
  <c r="K30" i="16"/>
  <c r="K26" i="16"/>
  <c r="K22" i="16"/>
  <c r="K18" i="16"/>
  <c r="K14" i="16"/>
  <c r="J54" i="16"/>
  <c r="J46" i="16"/>
  <c r="J42" i="16"/>
  <c r="J38" i="16"/>
  <c r="J34" i="16"/>
  <c r="J30" i="16"/>
  <c r="J26" i="16"/>
  <c r="J22" i="16"/>
  <c r="J18" i="16"/>
  <c r="J14" i="16"/>
  <c r="H12" i="16"/>
  <c r="I12" i="16"/>
  <c r="J12" i="16"/>
  <c r="K12" i="16"/>
  <c r="L53" i="15"/>
  <c r="K49" i="15"/>
  <c r="K41" i="15"/>
  <c r="K37" i="15"/>
  <c r="K33" i="15"/>
  <c r="K29" i="15"/>
  <c r="K25" i="15"/>
  <c r="K21" i="15"/>
  <c r="K17" i="15"/>
  <c r="K13" i="15"/>
  <c r="L54" i="15"/>
  <c r="J53" i="15"/>
  <c r="L50" i="15"/>
  <c r="J49" i="15"/>
  <c r="L46" i="15"/>
  <c r="J45" i="15"/>
  <c r="L42" i="15"/>
  <c r="J41" i="15"/>
  <c r="L38" i="15"/>
  <c r="J37" i="15"/>
  <c r="L34" i="15"/>
  <c r="J33" i="15"/>
  <c r="L30" i="15"/>
  <c r="J29" i="15"/>
  <c r="L26" i="15"/>
  <c r="J25" i="15"/>
  <c r="L22" i="15"/>
  <c r="J21" i="15"/>
  <c r="L18" i="15"/>
  <c r="J17" i="15"/>
  <c r="L14" i="15"/>
  <c r="J13" i="15"/>
  <c r="K53" i="15"/>
  <c r="K45" i="15"/>
  <c r="J58" i="14"/>
  <c r="J50" i="14"/>
  <c r="J46" i="14"/>
  <c r="J38" i="14"/>
  <c r="K59" i="14"/>
  <c r="I58" i="14"/>
  <c r="K55" i="14"/>
  <c r="I54" i="14"/>
  <c r="K47" i="14"/>
  <c r="I46" i="14"/>
  <c r="K43" i="14"/>
  <c r="I42" i="14"/>
  <c r="K39" i="14"/>
  <c r="I38" i="14"/>
  <c r="H58" i="14"/>
  <c r="L56" i="14"/>
  <c r="H54" i="14"/>
  <c r="L52" i="14"/>
  <c r="J51" i="14"/>
  <c r="H50" i="14"/>
  <c r="L48" i="14"/>
  <c r="H46" i="14"/>
  <c r="L44" i="14"/>
  <c r="H42" i="14"/>
  <c r="L40" i="14"/>
  <c r="H38" i="14"/>
  <c r="L36" i="14"/>
  <c r="J35" i="14"/>
  <c r="H34" i="14"/>
  <c r="L32" i="14"/>
  <c r="J31" i="14"/>
  <c r="H30" i="14"/>
  <c r="L28" i="14"/>
  <c r="H26" i="14"/>
  <c r="L24" i="14"/>
  <c r="H22" i="14"/>
  <c r="L20" i="14"/>
  <c r="H18" i="14"/>
  <c r="L16" i="14"/>
  <c r="H14" i="14"/>
  <c r="K25" i="14"/>
  <c r="K21" i="14"/>
  <c r="K17" i="14"/>
  <c r="K13" i="14"/>
  <c r="K29" i="14"/>
  <c r="L58" i="14"/>
  <c r="J57" i="14"/>
  <c r="L54" i="14"/>
  <c r="J53" i="14"/>
  <c r="L50" i="14"/>
  <c r="J49" i="14"/>
  <c r="L46" i="14"/>
  <c r="J45" i="14"/>
  <c r="L42" i="14"/>
  <c r="J41" i="14"/>
  <c r="L38" i="14"/>
  <c r="J37" i="14"/>
  <c r="L34" i="14"/>
  <c r="J33" i="14"/>
  <c r="L30" i="14"/>
  <c r="J29" i="14"/>
  <c r="L26" i="14"/>
  <c r="J25" i="14"/>
  <c r="L22" i="14"/>
  <c r="J21" i="14"/>
  <c r="L18" i="14"/>
  <c r="J17" i="14"/>
  <c r="L14" i="14"/>
  <c r="J13" i="14"/>
  <c r="K54" i="14"/>
  <c r="K50" i="14"/>
  <c r="K42" i="14"/>
  <c r="K34" i="14"/>
  <c r="K30" i="14"/>
  <c r="K26" i="14"/>
  <c r="K22" i="14"/>
  <c r="K18" i="14"/>
  <c r="K14" i="14"/>
  <c r="J14" i="14"/>
  <c r="J34" i="14"/>
  <c r="J30" i="14"/>
  <c r="J26" i="14"/>
  <c r="J22" i="14"/>
  <c r="J18" i="14"/>
  <c r="H12" i="14"/>
  <c r="I12" i="14"/>
  <c r="J12" i="14"/>
  <c r="K47" i="19"/>
  <c r="K43" i="19"/>
  <c r="I42" i="19"/>
  <c r="I30" i="19"/>
  <c r="I26" i="19"/>
  <c r="I18" i="19"/>
  <c r="L60" i="19"/>
  <c r="H58" i="19"/>
  <c r="L56" i="19"/>
  <c r="H54" i="19"/>
  <c r="L52" i="19"/>
  <c r="H50" i="19"/>
  <c r="L48" i="19"/>
  <c r="H46" i="19"/>
  <c r="L44" i="19"/>
  <c r="H42" i="19"/>
  <c r="L40" i="19"/>
  <c r="H38" i="19"/>
  <c r="L36" i="19"/>
  <c r="H34" i="19"/>
  <c r="L32" i="19"/>
  <c r="H30" i="19"/>
  <c r="L28" i="19"/>
  <c r="H26" i="19"/>
  <c r="L24" i="19"/>
  <c r="H22" i="19"/>
  <c r="L20" i="19"/>
  <c r="H18" i="19"/>
  <c r="L16" i="19"/>
  <c r="H14" i="19"/>
  <c r="K57" i="19"/>
  <c r="K49" i="19"/>
  <c r="K41" i="19"/>
  <c r="K37" i="19"/>
  <c r="K25" i="19"/>
  <c r="K21" i="19"/>
  <c r="K13" i="19"/>
  <c r="K53" i="19"/>
  <c r="K45" i="19"/>
  <c r="K33" i="19"/>
  <c r="K29" i="19"/>
  <c r="K17" i="19"/>
  <c r="L58" i="19"/>
  <c r="J57" i="19"/>
  <c r="L54" i="19"/>
  <c r="J53" i="19"/>
  <c r="L50" i="19"/>
  <c r="J49" i="19"/>
  <c r="L46" i="19"/>
  <c r="J45" i="19"/>
  <c r="L42" i="19"/>
  <c r="J41" i="19"/>
  <c r="L38" i="19"/>
  <c r="J37" i="19"/>
  <c r="L34" i="19"/>
  <c r="J33" i="19"/>
  <c r="L30" i="19"/>
  <c r="J29" i="19"/>
  <c r="L26" i="19"/>
  <c r="J25" i="19"/>
  <c r="L22" i="19"/>
  <c r="J21" i="19"/>
  <c r="L18" i="19"/>
  <c r="J17" i="19"/>
  <c r="L14" i="19"/>
  <c r="J13" i="19"/>
  <c r="K58" i="19"/>
  <c r="K54" i="19"/>
  <c r="K50" i="19"/>
  <c r="K46" i="19"/>
  <c r="K42" i="19"/>
  <c r="K38" i="19"/>
  <c r="K34" i="19"/>
  <c r="K30" i="19"/>
  <c r="K26" i="19"/>
  <c r="K22" i="19"/>
  <c r="K18" i="19"/>
  <c r="K14" i="19"/>
  <c r="J54" i="19"/>
  <c r="J50" i="19"/>
  <c r="J46" i="19"/>
  <c r="J38" i="19"/>
  <c r="J34" i="19"/>
  <c r="J22" i="19"/>
  <c r="J14" i="19"/>
  <c r="J58" i="19"/>
  <c r="H12" i="19"/>
  <c r="I12" i="19"/>
  <c r="J12" i="19"/>
  <c r="I47" i="18"/>
  <c r="I43" i="18"/>
  <c r="I35" i="18"/>
  <c r="I31" i="18"/>
  <c r="I27" i="18"/>
  <c r="I23" i="18"/>
  <c r="I15" i="18"/>
  <c r="I39" i="18"/>
  <c r="I19" i="18"/>
  <c r="L49" i="18"/>
  <c r="L45" i="18"/>
  <c r="L41" i="18"/>
  <c r="L37" i="18"/>
  <c r="L33" i="18"/>
  <c r="L29" i="18"/>
  <c r="L25" i="18"/>
  <c r="L21" i="18"/>
  <c r="L17" i="18"/>
  <c r="L13" i="18"/>
  <c r="K49" i="18"/>
  <c r="K45" i="18"/>
  <c r="K41" i="18"/>
  <c r="K37" i="18"/>
  <c r="K33" i="18"/>
  <c r="K29" i="18"/>
  <c r="K25" i="18"/>
  <c r="K21" i="18"/>
  <c r="K17" i="18"/>
  <c r="K13" i="18"/>
  <c r="J45" i="18"/>
  <c r="J37" i="18"/>
  <c r="J49" i="18"/>
  <c r="J41" i="18"/>
  <c r="I12" i="18"/>
  <c r="J12" i="18"/>
  <c r="L49" i="8" l="1"/>
  <c r="L48" i="8"/>
</calcChain>
</file>

<file path=xl/sharedStrings.xml><?xml version="1.0" encoding="utf-8"?>
<sst xmlns="http://schemas.openxmlformats.org/spreadsheetml/2006/main" count="1218" uniqueCount="834">
  <si>
    <t>แบบบันทึกผลการประเมินความสามารถและทักษะในการใช้เทคโนโลยีเพื่อการเรียนรู้ ชั้นมัธยมศึกษาปีที่ ๒</t>
  </si>
  <si>
    <t>ประเมิน วันที่............... เดือน................................................. พ.ศ. ..........................</t>
  </si>
  <si>
    <r>
      <t xml:space="preserve">คำชี้แจง ในช่องรายการประเมินให้บันทึกคะแนนที่ได้ ในช่องผลการประเมินให้ทำเครื่องหมาย </t>
    </r>
    <r>
      <rPr>
        <b/>
        <sz val="16"/>
        <color theme="1"/>
        <rFont val="Wingdings 2"/>
        <family val="1"/>
        <charset val="2"/>
      </rPr>
      <t>P</t>
    </r>
  </si>
  <si>
    <t>เลขที่</t>
  </si>
  <si>
    <t>ชื่อ-สกุล</t>
  </si>
  <si>
    <t>รายการประเมิน</t>
  </si>
  <si>
    <t xml:space="preserve"> รวม (๓๐ คะแนน)</t>
  </si>
  <si>
    <t>ผลการประเมิน</t>
  </si>
  <si>
    <t>สรุป</t>
  </si>
  <si>
    <t>คุณภาพผลงาน(๑๒)</t>
  </si>
  <si>
    <t>มีจิตสำนึกและความรับผิดชอบ(๙)</t>
  </si>
  <si>
    <t>การนำเสนอ(๙)</t>
  </si>
  <si>
    <t>ไม่ผ่านเกณฑ์ (๐-๙)</t>
  </si>
  <si>
    <t>ผ่าน</t>
  </si>
  <si>
    <t>พอใช้ (๑๐-๑๖)</t>
  </si>
  <si>
    <t>ดี (๑๗-๒๓)</t>
  </si>
  <si>
    <t>ดีมาก (๒๔-๓๐)</t>
  </si>
  <si>
    <t>* เกณฑ์การตัดสิน ๑๗ คะแนนขึ้นไปถือว่าผ่าน</t>
  </si>
  <si>
    <t>รวมจำนวนคน</t>
  </si>
  <si>
    <t>ร้อยละ</t>
  </si>
  <si>
    <t>(ลงชื่อ)..................................................................ผู้ประเมิน</t>
  </si>
  <si>
    <t>(...........................................................)</t>
  </si>
  <si>
    <t>ตาแหน่ง..............................................</t>
  </si>
  <si>
    <t>เด็กหญิงศศิธร</t>
  </si>
  <si>
    <t>เด็กชายณัฐพล</t>
  </si>
  <si>
    <t>ศรีสุข</t>
  </si>
  <si>
    <t>อ่อนน้อม</t>
  </si>
  <si>
    <t>เด็กชายนัทธพงศ์</t>
  </si>
  <si>
    <t>เด็กหญิงกัญญาณัฐ</t>
  </si>
  <si>
    <t>กัตพงษ์</t>
  </si>
  <si>
    <t>เด็กชายณัฐวุฒิ</t>
  </si>
  <si>
    <t>ซื่อสัตย์</t>
  </si>
  <si>
    <t>เด็กหญิงณัฐณิชา</t>
  </si>
  <si>
    <t>เด็กชายพัชรพล</t>
  </si>
  <si>
    <t>เด็กชายธนกฤต</t>
  </si>
  <si>
    <t>เด็กหญิงสุทธิดา</t>
  </si>
  <si>
    <t>ปัญญาดี</t>
  </si>
  <si>
    <t>ครูสอน</t>
  </si>
  <si>
    <t>เด็กหญิงพนิดา</t>
  </si>
  <si>
    <t>เด็กหญิงศิริวรรณ</t>
  </si>
  <si>
    <t>พูลเพิ่ม</t>
  </si>
  <si>
    <t>เด็กหญิงสุชาดา</t>
  </si>
  <si>
    <t>เด็กหญิงณัฐพร</t>
  </si>
  <si>
    <t>อู่แก้ว</t>
  </si>
  <si>
    <t>เด็กชายธนภัทร</t>
  </si>
  <si>
    <t>เพ็ชรดี</t>
  </si>
  <si>
    <t>เด็กชายภัทรพล</t>
  </si>
  <si>
    <t>เด็กชายอภิสิทธิ์</t>
  </si>
  <si>
    <t>เด็กหญิงกนกวรรณ</t>
  </si>
  <si>
    <t>เด็กชายสิทธิพล</t>
  </si>
  <si>
    <t>เด็กหญิงปนัดดา</t>
  </si>
  <si>
    <t>ทองอิ่มสินทวี</t>
  </si>
  <si>
    <t>เด็กชายธวัชชัย</t>
  </si>
  <si>
    <t>แพนลา</t>
  </si>
  <si>
    <t>เด็กชายทรงพล</t>
  </si>
  <si>
    <t>เด็กชายภูมิพัฒน์</t>
  </si>
  <si>
    <t>เครือวงษ์</t>
  </si>
  <si>
    <t>วงษ์คำหาญ</t>
  </si>
  <si>
    <t>วาดเงิน</t>
  </si>
  <si>
    <t>คชรินทร์</t>
  </si>
  <si>
    <t>เด็กหญิงสุชาวดี</t>
  </si>
  <si>
    <t>บุญชู</t>
  </si>
  <si>
    <t>พรหมมา</t>
  </si>
  <si>
    <t>เด็กชายปฏิภาณ</t>
  </si>
  <si>
    <t>เด็กชายจักรภัทร</t>
  </si>
  <si>
    <t>เสาวดี</t>
  </si>
  <si>
    <t>ชอบบุญ</t>
  </si>
  <si>
    <t>เด็กหญิงวรรณพร</t>
  </si>
  <si>
    <t>พูลประสาท</t>
  </si>
  <si>
    <t>เด็กหญิงอัจฉรา</t>
  </si>
  <si>
    <t>คำพูน</t>
  </si>
  <si>
    <t>เกตุวงษ์</t>
  </si>
  <si>
    <t>กลิ่นพิพัฒน์</t>
  </si>
  <si>
    <t>นพคุณ</t>
  </si>
  <si>
    <t>เด็กชายนันทพงศ์</t>
  </si>
  <si>
    <t>จิตภักดี</t>
  </si>
  <si>
    <t>เด็กหญิงกัญญาพัชร</t>
  </si>
  <si>
    <t>ท่าหิน</t>
  </si>
  <si>
    <t>แสนสุข</t>
  </si>
  <si>
    <t>เด็กหญิงวิภาวี</t>
  </si>
  <si>
    <t>เด็กชายภานุวัฒน์</t>
  </si>
  <si>
    <t>เด็กชายยุทธภูมิ</t>
  </si>
  <si>
    <t>เด็กชายณัฐดนัย</t>
  </si>
  <si>
    <t>อินจันทร์</t>
  </si>
  <si>
    <t>เด็กชายสุรศักดิ์</t>
  </si>
  <si>
    <t>เจือจาน</t>
  </si>
  <si>
    <t>นารอด</t>
  </si>
  <si>
    <t>เด็กชายธีรภัทร์</t>
  </si>
  <si>
    <t>รักษาพล</t>
  </si>
  <si>
    <t>เด็กชายจิรายุทธ</t>
  </si>
  <si>
    <t>พรหมบุตร</t>
  </si>
  <si>
    <t>เด็กชายฐานุวัชร์</t>
  </si>
  <si>
    <t>เธียรสุขะธิติ</t>
  </si>
  <si>
    <t>เด็กชายรัฐภูมิ</t>
  </si>
  <si>
    <t>เหล่าอุ่นอ่อน</t>
  </si>
  <si>
    <t xml:space="preserve">เด็กชายศิวกาณต์ </t>
  </si>
  <si>
    <t>มณีโชติ</t>
  </si>
  <si>
    <t xml:space="preserve">เด็กชายสหวุฒิ </t>
  </si>
  <si>
    <t>หอมจันทร์</t>
  </si>
  <si>
    <t>เด็กชายศักดิ์พัฒน์</t>
  </si>
  <si>
    <t>บุตรเนียม</t>
  </si>
  <si>
    <t>เด็กหญิงชุติกาญจน์</t>
  </si>
  <si>
    <t>เพิ่มศิลป์</t>
  </si>
  <si>
    <t>เด็กหญิงขวัญข้าว</t>
  </si>
  <si>
    <t>ดุงสูงเนิน</t>
  </si>
  <si>
    <t>เด็กหญิงจิตตินี</t>
  </si>
  <si>
    <t>วันมะรักษา</t>
  </si>
  <si>
    <t>เด็กหญิงเจตนิพิฐ</t>
  </si>
  <si>
    <t>คำดี</t>
  </si>
  <si>
    <t>เด็กหญิงชลลดา</t>
  </si>
  <si>
    <t>ปรีเปรม</t>
  </si>
  <si>
    <t>เด็กหญิงชินันพร</t>
  </si>
  <si>
    <t>ขิริบุ</t>
  </si>
  <si>
    <t>เด็กหญิงญาณิกา</t>
  </si>
  <si>
    <t>เครืออนันต์</t>
  </si>
  <si>
    <t>เด็กหญิงณัชชา</t>
  </si>
  <si>
    <t>ศรีงาม</t>
  </si>
  <si>
    <t>ศรีเมือง</t>
  </si>
  <si>
    <t>เด็กหญิงธัญชนก</t>
  </si>
  <si>
    <t xml:space="preserve"> แนนสิทธิ์</t>
  </si>
  <si>
    <t>เด็กหญิงปวีณา</t>
  </si>
  <si>
    <t>บัวผาย</t>
  </si>
  <si>
    <t>เด็กหญิงพัทรธิดา</t>
  </si>
  <si>
    <t>จุลวงษ์</t>
  </si>
  <si>
    <t>เด็กหญิงภานุมาศ</t>
  </si>
  <si>
    <t>บุญธรรม</t>
  </si>
  <si>
    <t>เด็กหญิงวนิดา</t>
  </si>
  <si>
    <t>เชื้อวงษ์</t>
  </si>
  <si>
    <t>เด็กหญิงวรนุช</t>
  </si>
  <si>
    <t>หาญจ่า</t>
  </si>
  <si>
    <t>ปานแดง</t>
  </si>
  <si>
    <t>เด็กหญิงวัลยา</t>
  </si>
  <si>
    <t>ตันประเสริฐ</t>
  </si>
  <si>
    <t>เด็กหญิงสุกัญญา</t>
  </si>
  <si>
    <t>ชนะภัย</t>
  </si>
  <si>
    <t>เด็กหญิงสุภัสสร</t>
  </si>
  <si>
    <t>คนสันทัด</t>
  </si>
  <si>
    <t>เด็กหญิงอรอนงค์</t>
  </si>
  <si>
    <t>เกตุโคกกรวด</t>
  </si>
  <si>
    <t>เด็กหญิงอริณชญา</t>
  </si>
  <si>
    <t>เสมา</t>
  </si>
  <si>
    <t>เด็กหญิงศิรชยา</t>
  </si>
  <si>
    <t>ศรีพุทโธ</t>
  </si>
  <si>
    <t xml:space="preserve">เด็กหญิงธัญญาภรณ์ </t>
  </si>
  <si>
    <t>พรหมอำนวยโชค</t>
  </si>
  <si>
    <t>เด็กหญิงสิริปรียา</t>
  </si>
  <si>
    <t>ยศดำรงกุล</t>
  </si>
  <si>
    <t>ดุษดี</t>
  </si>
  <si>
    <t>เด็กหญิงอนรรฆวี</t>
  </si>
  <si>
    <t>นุตศิริ</t>
  </si>
  <si>
    <t>เด็กหญิงจุฑามาศ</t>
  </si>
  <si>
    <t>อำไพโชติ</t>
  </si>
  <si>
    <t>กลิ่นหอม</t>
  </si>
  <si>
    <t>เด็กหญิงรวีวรรณ</t>
  </si>
  <si>
    <t>ผ่องจิตร</t>
  </si>
  <si>
    <t>เด็กหญิงณกัญญา</t>
  </si>
  <si>
    <t>แก้วอุดทา</t>
  </si>
  <si>
    <t>เด็กหญิงประกายกานต์</t>
  </si>
  <si>
    <t>สิงหาร</t>
  </si>
  <si>
    <t>เด็กหญิงวีรดา</t>
  </si>
  <si>
    <t>เม้งศิริ</t>
  </si>
  <si>
    <t>เด็กหญิงกฤตพร</t>
  </si>
  <si>
    <t xml:space="preserve">เด็กชายกษิดิ์เดช  </t>
  </si>
  <si>
    <t>มินสวัสดิ์</t>
  </si>
  <si>
    <t xml:space="preserve">เด็กชายเดชาวัต </t>
  </si>
  <si>
    <t>สีหราช</t>
  </si>
  <si>
    <t>เด็กชายนรภัทรณ์</t>
  </si>
  <si>
    <t>บัวทอง</t>
  </si>
  <si>
    <t>เด็กชายภีรภัชร</t>
  </si>
  <si>
    <t>เอื้อเฟื้อ</t>
  </si>
  <si>
    <t>เด็กชายกิติพงษ์</t>
  </si>
  <si>
    <t>ทองประสงค์</t>
  </si>
  <si>
    <t>เด็กชายฐนกร</t>
  </si>
  <si>
    <t>เยือกเย็น</t>
  </si>
  <si>
    <t>เด็กชายภูมินทร์</t>
  </si>
  <si>
    <t>เด็กชายอนุพงษ์</t>
  </si>
  <si>
    <t>แดงผา</t>
  </si>
  <si>
    <t>เด็กชายธนศักดิ์</t>
  </si>
  <si>
    <t>ดำดี</t>
  </si>
  <si>
    <t>เด็กชายวันชนะ</t>
  </si>
  <si>
    <t>น้อยเจริญ</t>
  </si>
  <si>
    <t>เด็กชายบวรรัตน์</t>
  </si>
  <si>
    <t>สันทัด</t>
  </si>
  <si>
    <t>เด็กชายวิทวัส</t>
  </si>
  <si>
    <t>ชูจันอัด</t>
  </si>
  <si>
    <t>เด็กชายบุรินทร์</t>
  </si>
  <si>
    <t>จิรัฏฐิติกาล</t>
  </si>
  <si>
    <t>ปรากฎชื่อ</t>
  </si>
  <si>
    <t>เด็กหญิงณัฐิดา</t>
  </si>
  <si>
    <t>พุ่มสุข</t>
  </si>
  <si>
    <t xml:space="preserve">เด็กหญิงธนวรรณ </t>
  </si>
  <si>
    <t>ยะประดิษฐ์</t>
  </si>
  <si>
    <t>เด็กหญิงธมนวรรณ</t>
  </si>
  <si>
    <t>ราชสาลี</t>
  </si>
  <si>
    <t>เด็กหญิงธัญญามาส</t>
  </si>
  <si>
    <t>สมบูรณ์ศักดิ์</t>
  </si>
  <si>
    <t>เด็กหญิงนันทภัทร</t>
  </si>
  <si>
    <t>แซ่ลิ้ม</t>
  </si>
  <si>
    <t>เด็กหญิงปรมาภรณ์</t>
  </si>
  <si>
    <t>ข้างวัด</t>
  </si>
  <si>
    <t>เด็กหญิงพัชรพร</t>
  </si>
  <si>
    <t>ทองอ่อน</t>
  </si>
  <si>
    <t>เด็กหญิงศุภสุตา</t>
  </si>
  <si>
    <t>เวฬุวรรณ</t>
  </si>
  <si>
    <t xml:space="preserve">เด็กหญิงสุธาสินี </t>
  </si>
  <si>
    <t>วงพาศกลาง</t>
  </si>
  <si>
    <t>เด็กหญิงสุรภา</t>
  </si>
  <si>
    <t>คำตรี</t>
  </si>
  <si>
    <t>เด็กหญิงกนกพร</t>
  </si>
  <si>
    <t>ศิริมงคล</t>
  </si>
  <si>
    <t>เด็กหญิงจุธามณี</t>
  </si>
  <si>
    <t>เดชสุภา</t>
  </si>
  <si>
    <t>เด็กหญิงณัฏฐ์สินี</t>
  </si>
  <si>
    <t>กรีมั่นทอง</t>
  </si>
  <si>
    <t>เด็กหญิงณัฐธิดา</t>
  </si>
  <si>
    <t>สุทธิโยค</t>
  </si>
  <si>
    <t xml:space="preserve">เด็กหญิงธนภรณ์ </t>
  </si>
  <si>
    <t>เด็กหญิงนวพร</t>
  </si>
  <si>
    <t>โนนกงกาง</t>
  </si>
  <si>
    <t>เด็กหญิงประภัสสร</t>
  </si>
  <si>
    <t>ทองศรี</t>
  </si>
  <si>
    <t>เด็กหญิงสุจิรัตน์</t>
  </si>
  <si>
    <t>เฟื่องสำรวจ</t>
  </si>
  <si>
    <t>เด็กหญิงสุธัญญา</t>
  </si>
  <si>
    <t>สง่างาม</t>
  </si>
  <si>
    <t>เด็กหญิงกุลรัตน์</t>
  </si>
  <si>
    <t>จองมี</t>
  </si>
  <si>
    <t xml:space="preserve">เด็กหญิงจันทร์จิรา </t>
  </si>
  <si>
    <t>ตันเจริญ</t>
  </si>
  <si>
    <t>เด็กหญิงชาลิสา</t>
  </si>
  <si>
    <t>ประสารแก้ว</t>
  </si>
  <si>
    <t>เด็กหญิงณัฏฐธิดา</t>
  </si>
  <si>
    <t>วงศา</t>
  </si>
  <si>
    <t>เด็กหญิงพิมพิศา</t>
  </si>
  <si>
    <t>ศรีเขตต์</t>
  </si>
  <si>
    <t>เด็กหญิงศิริบูรณ์</t>
  </si>
  <si>
    <t>โตศิริวราพงศ์</t>
  </si>
  <si>
    <t>สุขช่วย</t>
  </si>
  <si>
    <t xml:space="preserve">เด็กหญิงสิดาพร </t>
  </si>
  <si>
    <t>แซ่ตั้ง</t>
  </si>
  <si>
    <t>เด็กหญิงสุดทิกา</t>
  </si>
  <si>
    <t>ไผ่สุข</t>
  </si>
  <si>
    <t xml:space="preserve">เด็กหญิงอภิสรา </t>
  </si>
  <si>
    <t>ผ่องผิว</t>
  </si>
  <si>
    <t>เด็กหญิงอลิษา</t>
  </si>
  <si>
    <t>บรรดิษรัมย์</t>
  </si>
  <si>
    <t xml:space="preserve">เด็กหญิงชุติกาญจน์ </t>
  </si>
  <si>
    <t>เด็กหญิงปณิตตา</t>
  </si>
  <si>
    <t>บุญอนันต์</t>
  </si>
  <si>
    <t xml:space="preserve">เด็กหญิงอภิษฎา </t>
  </si>
  <si>
    <t>เด็กชายกฤตนัย</t>
  </si>
  <si>
    <t>แว่นระเว</t>
  </si>
  <si>
    <t xml:space="preserve">เด็กชายณัฐดนัย </t>
  </si>
  <si>
    <t>โพธิ์ทอง</t>
  </si>
  <si>
    <t>อ่ำอินทร์</t>
  </si>
  <si>
    <t>เด็กชายวสุธา</t>
  </si>
  <si>
    <t>นาแสวง</t>
  </si>
  <si>
    <t xml:space="preserve">เด็กชายอดิศร </t>
  </si>
  <si>
    <t>ศรเพชร</t>
  </si>
  <si>
    <t>สุวรรณมาลัย</t>
  </si>
  <si>
    <t xml:space="preserve">เด็กชายเถลิงรัช </t>
  </si>
  <si>
    <t>เรืองสุข</t>
  </si>
  <si>
    <t>เด็กชายรุ่งตะวัน</t>
  </si>
  <si>
    <t>ประดับกุล</t>
  </si>
  <si>
    <t>เด็กชายจีระศักดิ์</t>
  </si>
  <si>
    <t>กัณหาชาลี</t>
  </si>
  <si>
    <t xml:space="preserve">เด็กหญิงณัฐญาดา </t>
  </si>
  <si>
    <t>กุลรัตน์</t>
  </si>
  <si>
    <t xml:space="preserve">เด็กหญิงโยษิตา </t>
  </si>
  <si>
    <t>สมเทพ</t>
  </si>
  <si>
    <t>เด็กหญิงพรพิมล</t>
  </si>
  <si>
    <t>ภู่พงษ์</t>
  </si>
  <si>
    <t>เด็กหญิงมานิตา</t>
  </si>
  <si>
    <t>ศรีเมฆ</t>
  </si>
  <si>
    <t>เด็กหญิงศิริพร</t>
  </si>
  <si>
    <t>ศรีเพ็ชร์</t>
  </si>
  <si>
    <t>เด็กหญิงกลิ่นสุคนธ์</t>
  </si>
  <si>
    <t>สมบูรณ์</t>
  </si>
  <si>
    <t>เด็กหญิงจิดาภา</t>
  </si>
  <si>
    <t>ใยสาลี</t>
  </si>
  <si>
    <t xml:space="preserve">เด็กหญิงธนากร </t>
  </si>
  <si>
    <t>ทองเงิน</t>
  </si>
  <si>
    <t>เด็กหญิงนัทธมน</t>
  </si>
  <si>
    <t>พิมพ์สุข</t>
  </si>
  <si>
    <t xml:space="preserve">เด็กหญิงปุณญนุช </t>
  </si>
  <si>
    <t xml:space="preserve">เด็กหญิงลานนา </t>
  </si>
  <si>
    <t>วงศ์ศิลป์</t>
  </si>
  <si>
    <t>เด็กหญิงวนัชพร</t>
  </si>
  <si>
    <t>สุธรรม</t>
  </si>
  <si>
    <t xml:space="preserve">เด็กหญิงสุชานาถ </t>
  </si>
  <si>
    <t>ต่างแขวง</t>
  </si>
  <si>
    <t xml:space="preserve">เด็กหญิงนภาลัย </t>
  </si>
  <si>
    <t>มีเงิน</t>
  </si>
  <si>
    <t>เด็กหญิงเนตรนภัส</t>
  </si>
  <si>
    <t>เด็กหญิงอภิษฎา</t>
  </si>
  <si>
    <t>ศิริเจริญ</t>
  </si>
  <si>
    <t>เด็กหญิงกันตพิชญ์</t>
  </si>
  <si>
    <t>พุ่มพวง</t>
  </si>
  <si>
    <t>เด็กหญิงชิรากร</t>
  </si>
  <si>
    <t>เด็กหญิงชุติมดี</t>
  </si>
  <si>
    <t>แสงจันทร์</t>
  </si>
  <si>
    <t>เด็กหญิงฐิติวรดา</t>
  </si>
  <si>
    <t>จันทร์สมบูรณ์</t>
  </si>
  <si>
    <t>เด็กหญิงณิชากร</t>
  </si>
  <si>
    <t>เรืองแสง</t>
  </si>
  <si>
    <t xml:space="preserve">เด็กหญิงพัชราวดี  </t>
  </si>
  <si>
    <t>ปริกสุวรรณ</t>
  </si>
  <si>
    <t>เด็กหญิงไพรินทร์</t>
  </si>
  <si>
    <t>เทพชนะ</t>
  </si>
  <si>
    <t xml:space="preserve">เด็กหญิงภัครพร </t>
  </si>
  <si>
    <t>สำราญจิตร์</t>
  </si>
  <si>
    <t xml:space="preserve">เด็กหญิงวันวิสา </t>
  </si>
  <si>
    <t>เฉยมีศักดิ์</t>
  </si>
  <si>
    <t>เด็กหญิงวิรัญชลี</t>
  </si>
  <si>
    <t>เด็กหญิงสุธาวี</t>
  </si>
  <si>
    <t>ว่องไว</t>
  </si>
  <si>
    <t>ประเสริฐสุข</t>
  </si>
  <si>
    <t>เด็กหญิงชมพูนิกข์</t>
  </si>
  <si>
    <t>เด็กหญิงรสิตา</t>
  </si>
  <si>
    <t>อินทะสอน</t>
  </si>
  <si>
    <t xml:space="preserve">เด็กหญิงศิรประภา </t>
  </si>
  <si>
    <t>เด็กหญิงลัลน์ลลิต</t>
  </si>
  <si>
    <t>ณรงค์ฤทธิ์</t>
  </si>
  <si>
    <t>เด็กหญิงวรรณภา</t>
  </si>
  <si>
    <t>อินทนัน</t>
  </si>
  <si>
    <t>เด็กหญิงปัณณวีร์</t>
  </si>
  <si>
    <t>ชำนาญ</t>
  </si>
  <si>
    <t>เด็กหญิงพรรณวิภา</t>
  </si>
  <si>
    <t>ภูเนตร</t>
  </si>
  <si>
    <t xml:space="preserve">เด็กหญิงสโรชา </t>
  </si>
  <si>
    <t>ประดังเสียง</t>
  </si>
  <si>
    <t>เด็กหญิงกนกภรณ์</t>
  </si>
  <si>
    <t>รุจิธง</t>
  </si>
  <si>
    <t>เด็กหญิงปฏิมาภรณ์</t>
  </si>
  <si>
    <t>ศุขสุนทร</t>
  </si>
  <si>
    <t>เด็กชายชาญวิทย์</t>
  </si>
  <si>
    <t xml:space="preserve"> เพชรสุข</t>
  </si>
  <si>
    <t>เด็กชายธนภูมิ</t>
  </si>
  <si>
    <t>สายหยุด</t>
  </si>
  <si>
    <t>เด็กชายมงคลกร</t>
  </si>
  <si>
    <t>ชาวเวียง</t>
  </si>
  <si>
    <t>เด็กชายมนัสวิน</t>
  </si>
  <si>
    <t>พิทักษ์</t>
  </si>
  <si>
    <t>เด็กชายวโรดม</t>
  </si>
  <si>
    <t>ตันวีระ</t>
  </si>
  <si>
    <t xml:space="preserve">เด็กชายอริย์ธัช </t>
  </si>
  <si>
    <t>อุทัยพงษ์</t>
  </si>
  <si>
    <t>จันทร์ศรี</t>
  </si>
  <si>
    <t xml:space="preserve">เด็กชายภูผา </t>
  </si>
  <si>
    <t>พรมดี</t>
  </si>
  <si>
    <t>เด็กชายอภิรักษ์</t>
  </si>
  <si>
    <t>สีประนาด</t>
  </si>
  <si>
    <t>เด็กชายคมสัน</t>
  </si>
  <si>
    <t>งามเจริญ</t>
  </si>
  <si>
    <t>เด็กชายคามิน</t>
  </si>
  <si>
    <t>องคราธรรม</t>
  </si>
  <si>
    <t>เด็กชายคีรีรัฐ</t>
  </si>
  <si>
    <t>สุขโพธิ์</t>
  </si>
  <si>
    <t>เด็กชายชัยภัทร</t>
  </si>
  <si>
    <t>ชมภู</t>
  </si>
  <si>
    <t>เด็กชายญาณกร</t>
  </si>
  <si>
    <t>ศิริรังษี</t>
  </si>
  <si>
    <t>เด็กชายไตรภพ</t>
  </si>
  <si>
    <t>ม่วงประเสริฐ</t>
  </si>
  <si>
    <t>โชติช่วง</t>
  </si>
  <si>
    <t>เด็กชายธนพร</t>
  </si>
  <si>
    <t>จันทรวงศ์</t>
  </si>
  <si>
    <t>เด็กชายนภดล</t>
  </si>
  <si>
    <t>ลาภเกิด</t>
  </si>
  <si>
    <t>เด็กชายพชรพล</t>
  </si>
  <si>
    <t>ผ่องแผ้ว</t>
  </si>
  <si>
    <t>อารี</t>
  </si>
  <si>
    <t>เด็กชายรัฐพงษ์</t>
  </si>
  <si>
    <t>จุระกรรณ์</t>
  </si>
  <si>
    <t>เด็กชายวงศกร</t>
  </si>
  <si>
    <t>เด็กชายวัชรพงศ์</t>
  </si>
  <si>
    <t>เด็กชายวีระเทพ</t>
  </si>
  <si>
    <t>ราชอินทร์ตา</t>
  </si>
  <si>
    <t>เด็กชายศิวกร</t>
  </si>
  <si>
    <t>แสงตา</t>
  </si>
  <si>
    <t>อินทะ</t>
  </si>
  <si>
    <t xml:space="preserve">เด็กชายอดิศักดิ์ </t>
  </si>
  <si>
    <t>มหาเมฆ</t>
  </si>
  <si>
    <t>เด็กชายชินกฤต</t>
  </si>
  <si>
    <t>เหมเพ็ชร</t>
  </si>
  <si>
    <t>เด็กชายธิติวุฒิ</t>
  </si>
  <si>
    <t>ทองเลิศ</t>
  </si>
  <si>
    <t>เด็กหญิงบุษยมาศ</t>
  </si>
  <si>
    <t>ปิ่นทอง</t>
  </si>
  <si>
    <t>เด็กหญิงภารดี</t>
  </si>
  <si>
    <t>เด็กหญิงเจนจิรา</t>
  </si>
  <si>
    <t>โยมา</t>
  </si>
  <si>
    <t xml:space="preserve">เด็กหญิงนัชญา </t>
  </si>
  <si>
    <t>ศรีภักดี</t>
  </si>
  <si>
    <t>เด็กหญิงลักษณวดี</t>
  </si>
  <si>
    <t>เนตรรัตน์</t>
  </si>
  <si>
    <t>เด็กหญิงศิระประภา</t>
  </si>
  <si>
    <t>เครือจันทร์</t>
  </si>
  <si>
    <t>วิจิตร</t>
  </si>
  <si>
    <t>เด็กหญิงวรัญญา</t>
  </si>
  <si>
    <t>เอมสูงเนิน</t>
  </si>
  <si>
    <t>เด็กหญิงณิชารีย์</t>
  </si>
  <si>
    <t>ศรีวงษ์</t>
  </si>
  <si>
    <t xml:space="preserve">เด็กหญิงทักษกรณ์ </t>
  </si>
  <si>
    <t>แก้วกัลยา</t>
  </si>
  <si>
    <t>เด็กหญิงธันญพร</t>
  </si>
  <si>
    <t>เด็กหญิงปิ่นฉัตร</t>
  </si>
  <si>
    <t>บุญชด</t>
  </si>
  <si>
    <t xml:space="preserve">เด็กหญิงพรพรรณ </t>
  </si>
  <si>
    <t>ประฐมวงค์</t>
  </si>
  <si>
    <t>เด็กหญิงวณชยา</t>
  </si>
  <si>
    <t>ทองตากร</t>
  </si>
  <si>
    <t>อยู่เกษม</t>
  </si>
  <si>
    <t>เด็กชายสุรเรศ</t>
  </si>
  <si>
    <t>จันทร์ประดับ</t>
  </si>
  <si>
    <t xml:space="preserve">เด็กชายชนาธิป </t>
  </si>
  <si>
    <t>แสงภัทรภาคิน</t>
  </si>
  <si>
    <t>วงศ์ษา</t>
  </si>
  <si>
    <t xml:space="preserve">เด็กชายธนกฤต </t>
  </si>
  <si>
    <t>นวลปลอด</t>
  </si>
  <si>
    <t>เด็กชายนันทภพ</t>
  </si>
  <si>
    <t>ภู่ประสม</t>
  </si>
  <si>
    <t>เด็กชายปองพล</t>
  </si>
  <si>
    <t>ดีพา</t>
  </si>
  <si>
    <t>เด็กชายพิภพ</t>
  </si>
  <si>
    <t>ชาดิษฐ</t>
  </si>
  <si>
    <t>เด็กชายเพทาย</t>
  </si>
  <si>
    <t>อรุณลึก</t>
  </si>
  <si>
    <t>อุตมะชะ</t>
  </si>
  <si>
    <t>ดาราย</t>
  </si>
  <si>
    <t>ปรุโปร่ง</t>
  </si>
  <si>
    <t>เด็กชายกฤติเดช</t>
  </si>
  <si>
    <t>ขอมอบกลาง</t>
  </si>
  <si>
    <t>เด็กชายกลวิชร</t>
  </si>
  <si>
    <t>เอื้อการณ์</t>
  </si>
  <si>
    <t>เด็กชายกิตติธัช</t>
  </si>
  <si>
    <t>ขอมดำดิน</t>
  </si>
  <si>
    <t>เด็กชายกิตติภพ</t>
  </si>
  <si>
    <t>พิดา</t>
  </si>
  <si>
    <t>เด็กชายชัยวัฒน์</t>
  </si>
  <si>
    <t>เพิ่มฤทธิ์</t>
  </si>
  <si>
    <t>เด็กชายญัฐวุฒน์</t>
  </si>
  <si>
    <t>จัตุกูล</t>
  </si>
  <si>
    <t>ดีวาจา</t>
  </si>
  <si>
    <t>พึ่งสม</t>
  </si>
  <si>
    <t>เด็กชายธนากร</t>
  </si>
  <si>
    <t>วงษ์สุวรรณ์</t>
  </si>
  <si>
    <t>เด็กชายธนาพันธ์</t>
  </si>
  <si>
    <t xml:space="preserve">เด็กชายธีระพงษ์ </t>
  </si>
  <si>
    <t>สุรปัน</t>
  </si>
  <si>
    <t>เด็กชายนนทพัทธ์</t>
  </si>
  <si>
    <t>บุณยะประภา</t>
  </si>
  <si>
    <t>เด็กชายพงษ์รพี</t>
  </si>
  <si>
    <t>เด็กชายพิชญ</t>
  </si>
  <si>
    <t>เตชะเชี่ยวณรงค์</t>
  </si>
  <si>
    <t>เด็กชายพีรวิชญ์</t>
  </si>
  <si>
    <t>จันทร์ชาญ</t>
  </si>
  <si>
    <t>เด็กชายภาณุพงษ์</t>
  </si>
  <si>
    <t>บุญเกิด</t>
  </si>
  <si>
    <t>เด็กชายวรชาติ</t>
  </si>
  <si>
    <t>เด็กชายวีรวัฒน์</t>
  </si>
  <si>
    <t>ขาวประพันธ์</t>
  </si>
  <si>
    <t>เด็กชายศตวรรษ</t>
  </si>
  <si>
    <t>สุระขันธ์</t>
  </si>
  <si>
    <t>เด็กชายศุภสิทธิ์</t>
  </si>
  <si>
    <t>เกิดศิริ</t>
  </si>
  <si>
    <t>เด็กชายนนทพันธ์</t>
  </si>
  <si>
    <t>เนติกุล</t>
  </si>
  <si>
    <t>นงพรมมา</t>
  </si>
  <si>
    <t>เด็กหญิงจุฑานุช</t>
  </si>
  <si>
    <t>อุดด้วง</t>
  </si>
  <si>
    <t>จันทรา</t>
  </si>
  <si>
    <t>มีแก้ว</t>
  </si>
  <si>
    <t>เด็กหญิงจุฬาลักษณ์</t>
  </si>
  <si>
    <t>สิงห์สำราญ</t>
  </si>
  <si>
    <t>เด็กหญิงภัทรนันท์</t>
  </si>
  <si>
    <t>ดวงตาล</t>
  </si>
  <si>
    <t>เด็กหญิงรุ่งนภา</t>
  </si>
  <si>
    <t>ศรีบุรมย์</t>
  </si>
  <si>
    <t>เด็กหญิงวิชญา</t>
  </si>
  <si>
    <t>เชื้อสูง</t>
  </si>
  <si>
    <t>เด็กหญิงสกามาส</t>
  </si>
  <si>
    <t>กระทุ่มนา</t>
  </si>
  <si>
    <t>เด็กหญิงสุนิสา</t>
  </si>
  <si>
    <t>อกอุ่น</t>
  </si>
  <si>
    <t>เด็กหญิงอัญชลีกร</t>
  </si>
  <si>
    <t>พยายาม</t>
  </si>
  <si>
    <t>เด็กหญิงเพ็ญพิชชา</t>
  </si>
  <si>
    <t>รุ่งแจ่มแจ้ง</t>
  </si>
  <si>
    <t>เด็กชายจิรพงค์</t>
  </si>
  <si>
    <t>ขันแก้ว</t>
  </si>
  <si>
    <t>เด็กชายณัฐรัฐ</t>
  </si>
  <si>
    <t>ประติภาไพศาล</t>
  </si>
  <si>
    <t>เด็กชายกมล</t>
  </si>
  <si>
    <t>เด็กชายจิรวัฒน์</t>
  </si>
  <si>
    <t>เด็กชายชยามร</t>
  </si>
  <si>
    <t>คำดวง</t>
  </si>
  <si>
    <t>เด็กชายฐิติศักดิ์</t>
  </si>
  <si>
    <t>ผินสูงเนิน</t>
  </si>
  <si>
    <t>เด็กชายณัฐพงศ์</t>
  </si>
  <si>
    <t>ศุภไทย</t>
  </si>
  <si>
    <t>อินทรศักดิ์ดา</t>
  </si>
  <si>
    <t>แสงส่ง</t>
  </si>
  <si>
    <t>ดาลบิดา</t>
  </si>
  <si>
    <t xml:space="preserve">เด็กชายนภดล </t>
  </si>
  <si>
    <t>จิตต์จำลอง</t>
  </si>
  <si>
    <t xml:space="preserve">เด็กชายพิชัยยุทธ </t>
  </si>
  <si>
    <t>แม่นปืน</t>
  </si>
  <si>
    <t>เด็กชายพิพัฒน์</t>
  </si>
  <si>
    <t>แพงดี</t>
  </si>
  <si>
    <t>เด็กชายโยธารัก</t>
  </si>
  <si>
    <t>ศรีสมบูรณ์</t>
  </si>
  <si>
    <t>เด็กชายรชานนท์</t>
  </si>
  <si>
    <t>บูรณะภักดี</t>
  </si>
  <si>
    <t>เด็กชายวสุรัตน์</t>
  </si>
  <si>
    <t>เป้าใจสุข</t>
  </si>
  <si>
    <t>เด็กชายอิษฎา</t>
  </si>
  <si>
    <t>เผ่าจินดา</t>
  </si>
  <si>
    <t>เด็กชายทศพร</t>
  </si>
  <si>
    <t>ยิ่งผล</t>
  </si>
  <si>
    <t>เด็กหญิงอริศรา</t>
  </si>
  <si>
    <t>พยุงวงค์</t>
  </si>
  <si>
    <t>เด็กหญิงกณิษฐา</t>
  </si>
  <si>
    <t>ซื่อตรง</t>
  </si>
  <si>
    <t>เด็กหญิงกมลวรรณ</t>
  </si>
  <si>
    <t>เพ็ชร์สังหาร</t>
  </si>
  <si>
    <t xml:space="preserve">เด็กหญิงกมลวรรณ </t>
  </si>
  <si>
    <t>แขกวงษ์</t>
  </si>
  <si>
    <t>เด็กหญิงกัญญาวีร์</t>
  </si>
  <si>
    <t>เด็กหญิงณัฐธยาน์</t>
  </si>
  <si>
    <t>เด็กหญิงดวงกมล</t>
  </si>
  <si>
    <t>สกุลเดียว</t>
  </si>
  <si>
    <t>เด็กหญิงธัญญารัตน์</t>
  </si>
  <si>
    <t>พวงชะอุ่ม</t>
  </si>
  <si>
    <t>เด็กหญิงนันทนัทธ์</t>
  </si>
  <si>
    <t>ทูคำมี</t>
  </si>
  <si>
    <t>เด็กหญิงนิรัชชา</t>
  </si>
  <si>
    <t>เตียงกูล</t>
  </si>
  <si>
    <t>เด็กหญิงเบญญาภา</t>
  </si>
  <si>
    <t>วงค์เตียมใจ</t>
  </si>
  <si>
    <t>เด็กหญิงปิยะฉัตร</t>
  </si>
  <si>
    <t>สืบสวาย</t>
  </si>
  <si>
    <t>เด็กหญิงปิยะณัฐ</t>
  </si>
  <si>
    <t>วงษ์ชูเชิด</t>
  </si>
  <si>
    <t>เด็กหญิงปิยะธิดา</t>
  </si>
  <si>
    <t>ถูกจิตต์</t>
  </si>
  <si>
    <t>เด็กหญิงปุณฑริกา</t>
  </si>
  <si>
    <t>ทายอด</t>
  </si>
  <si>
    <t>เด็กหญิงพลาพร</t>
  </si>
  <si>
    <t>คงศรี</t>
  </si>
  <si>
    <t>ตักโพธิ์</t>
  </si>
  <si>
    <t>เด็กหญิงสุธาสินี</t>
  </si>
  <si>
    <t xml:space="preserve">เด็กหญิงโสภิดา </t>
  </si>
  <si>
    <t>ชิตภักดิ</t>
  </si>
  <si>
    <t>เด็กหญิงอมลวรรณ</t>
  </si>
  <si>
    <t>ชัยศรี</t>
  </si>
  <si>
    <t>เด็กหญิงอริศษา</t>
  </si>
  <si>
    <t>แสงสี</t>
  </si>
  <si>
    <t>เด็กหญิงปัญญาพร</t>
  </si>
  <si>
    <t>ยวงคำ</t>
  </si>
  <si>
    <t>เด็กชายดำรงพล</t>
  </si>
  <si>
    <t>สุขโข</t>
  </si>
  <si>
    <t>วุฒิพิศาลศาสตร์</t>
  </si>
  <si>
    <t xml:space="preserve">เด็กชายชุติพนธ์ </t>
  </si>
  <si>
    <t>ทองพูลดี</t>
  </si>
  <si>
    <t>เด็กชายไชยสิทธิ์</t>
  </si>
  <si>
    <t>สาป้อง</t>
  </si>
  <si>
    <t>เด็กชายณภัทร</t>
  </si>
  <si>
    <t>มณีนาถ</t>
  </si>
  <si>
    <t xml:space="preserve">เด็กชายณัฐพล </t>
  </si>
  <si>
    <t>วัฒนพฤกษชาติ</t>
  </si>
  <si>
    <t>เด็กชายทักษ์ดนัย</t>
  </si>
  <si>
    <t>วงศ์วีระเทพภิบาล</t>
  </si>
  <si>
    <t>สุยะระ</t>
  </si>
  <si>
    <t>ทิมทอง</t>
  </si>
  <si>
    <t xml:space="preserve">เด็กชายธีรภัทร </t>
  </si>
  <si>
    <t>อำนรรฆ</t>
  </si>
  <si>
    <t>ตาดเดิม</t>
  </si>
  <si>
    <t xml:space="preserve">เด็กชายนครินทร์ </t>
  </si>
  <si>
    <t>ตะเภาพงศ์</t>
  </si>
  <si>
    <t>เด็กชายปณิธาน</t>
  </si>
  <si>
    <t>สายัณห์</t>
  </si>
  <si>
    <t>เด็กชายภูชนะ</t>
  </si>
  <si>
    <t>สมสมัย</t>
  </si>
  <si>
    <t>ศรีผ่อง</t>
  </si>
  <si>
    <t>เด็กชายมาธฎา</t>
  </si>
  <si>
    <t>เกตุแก้วมณี</t>
  </si>
  <si>
    <t>เด็กชายวิวิธชัย</t>
  </si>
  <si>
    <t>เสียงเย็น</t>
  </si>
  <si>
    <t>เด็กชายวสิทธิ์พล</t>
  </si>
  <si>
    <t>สังขโอภาส</t>
  </si>
  <si>
    <t>โสกุล</t>
  </si>
  <si>
    <t>เด็กชายสุรบดินทร์</t>
  </si>
  <si>
    <t>อมรส่งเจริญ</t>
  </si>
  <si>
    <t>เด็กชายสุวิจักขณ์</t>
  </si>
  <si>
    <t>แสงใส</t>
  </si>
  <si>
    <t>เด็กชายอภินัทธ์</t>
  </si>
  <si>
    <t>มูลเชื้อ</t>
  </si>
  <si>
    <t>เด็กชายวุฒิพงษ์</t>
  </si>
  <si>
    <t>วงศ์พุทธะ</t>
  </si>
  <si>
    <t>เด็กหญิงกมลเนตร</t>
  </si>
  <si>
    <t>บุญชิต</t>
  </si>
  <si>
    <t>เด็กหญิงกัญญากร</t>
  </si>
  <si>
    <t>ยุทธกล้า</t>
  </si>
  <si>
    <t>เด็กหญิงกานต์ธิดา</t>
  </si>
  <si>
    <t>ฉลาดจิตร์</t>
  </si>
  <si>
    <t>เด็กหญิงจุฑารัตน์</t>
  </si>
  <si>
    <t>พวงมาลัย</t>
  </si>
  <si>
    <t>เด็กหญิงชนากานต์</t>
  </si>
  <si>
    <t>มีรส</t>
  </si>
  <si>
    <t>เด็กหญิงทอใหมทอง</t>
  </si>
  <si>
    <t>พาเที่ยง</t>
  </si>
  <si>
    <t>เด็กหญิงธนัญญา</t>
  </si>
  <si>
    <t>ประคำศรี</t>
  </si>
  <si>
    <t>เด็กหญิงนัชราภรณ์</t>
  </si>
  <si>
    <t>ชมภูนุช</t>
  </si>
  <si>
    <t>เด็กหญิงพรนิภา</t>
  </si>
  <si>
    <t>ศิริรินโท</t>
  </si>
  <si>
    <t>เด็กหญิงพริริสา</t>
  </si>
  <si>
    <t>พันธุ์พร้อม</t>
  </si>
  <si>
    <t xml:space="preserve">เด็กหญิงพลอยไพลิน </t>
  </si>
  <si>
    <t>กันภัย</t>
  </si>
  <si>
    <t>เด็กหญิงศศินิภา</t>
  </si>
  <si>
    <t>มาสลิ</t>
  </si>
  <si>
    <t>วันจีน</t>
  </si>
  <si>
    <t>เด็กหญิงอธิติยาภรณ์</t>
  </si>
  <si>
    <t>เด็กหญิงอันธิกา</t>
  </si>
  <si>
    <t>ทับทอง</t>
  </si>
  <si>
    <t>ขนอม</t>
  </si>
  <si>
    <t>น้อยศรี</t>
  </si>
  <si>
    <t>เด็กชายณภัทร์</t>
  </si>
  <si>
    <t>สุเมธพิพัธน์</t>
  </si>
  <si>
    <t>เด็กชายพงษ์บดินทร์วัฒน์</t>
  </si>
  <si>
    <t>เด็กชายศิลา</t>
  </si>
  <si>
    <t>สุภาพุฒ</t>
  </si>
  <si>
    <t xml:space="preserve">เด็กชายชัยภัทร </t>
  </si>
  <si>
    <t>แตรวงษ์</t>
  </si>
  <si>
    <t>จินจู</t>
  </si>
  <si>
    <t>เด็กชายวีรภาพ</t>
  </si>
  <si>
    <t>กิ่งเงิน</t>
  </si>
  <si>
    <t xml:space="preserve">เด็กชายกรวิชญ์ </t>
  </si>
  <si>
    <t>จรอำ</t>
  </si>
  <si>
    <t xml:space="preserve">เด็กชายกฤษฎา </t>
  </si>
  <si>
    <t>ทึมจันทึก</t>
  </si>
  <si>
    <t>เด็กชายกฤษฎี</t>
  </si>
  <si>
    <t>มิ่งสำแดง</t>
  </si>
  <si>
    <t>เด็กชายก้องเกียรติ</t>
  </si>
  <si>
    <t>เด็กชายก้องภพ</t>
  </si>
  <si>
    <t>รอดเนตร์</t>
  </si>
  <si>
    <t>เด็กชายจิรศักดิ์</t>
  </si>
  <si>
    <t>เด็กชายจิระพงศ์</t>
  </si>
  <si>
    <t>เด็กชายชัยพัทร์</t>
  </si>
  <si>
    <t>เด็กชายโชคอนันต์</t>
  </si>
  <si>
    <t>เด็กชายณธกร</t>
  </si>
  <si>
    <t>บุญรัตน์</t>
  </si>
  <si>
    <t>เด็กชายณัฐกร</t>
  </si>
  <si>
    <t>สิริสถิตย์</t>
  </si>
  <si>
    <t>เด็กชายเตชทัต</t>
  </si>
  <si>
    <t xml:space="preserve">เด็กชายธนาธิป </t>
  </si>
  <si>
    <t>โทนนุ่ม</t>
  </si>
  <si>
    <t>เด็กชายธเนศพล</t>
  </si>
  <si>
    <t>สืบวงค์</t>
  </si>
  <si>
    <t>เด็กชายนัตพล</t>
  </si>
  <si>
    <t>วรสวัสดิ์</t>
  </si>
  <si>
    <t>ปรุงนิยม</t>
  </si>
  <si>
    <t>เด็กชายพรพิพัฒน์</t>
  </si>
  <si>
    <t>เด็กชายพรศักดิ์</t>
  </si>
  <si>
    <t>สถิต</t>
  </si>
  <si>
    <t>เด็กชายพิพัฒพงษ์</t>
  </si>
  <si>
    <t>นรินทร์วงษ์</t>
  </si>
  <si>
    <t>เด็กชายพิสุทธิพงษ์</t>
  </si>
  <si>
    <t>สอาดโฉม</t>
  </si>
  <si>
    <t>เด็กชายวัชรการ</t>
  </si>
  <si>
    <t>รักนา</t>
  </si>
  <si>
    <t>เด็กชายสิรภพ</t>
  </si>
  <si>
    <t>อบมา</t>
  </si>
  <si>
    <t>เด็กชายโสภณวิชญ์</t>
  </si>
  <si>
    <t>พันธ์ศรี</t>
  </si>
  <si>
    <t>เด็กหญิงกนกกร</t>
  </si>
  <si>
    <t>โวดนอก</t>
  </si>
  <si>
    <t>เด็กหญิงโกลัญญา</t>
  </si>
  <si>
    <t>ฤกษ์ดี</t>
  </si>
  <si>
    <t xml:space="preserve">เด็กหญิงจุฑามาศ  </t>
  </si>
  <si>
    <t>จินดาภู</t>
  </si>
  <si>
    <t xml:space="preserve">เด็กหญิงชลธิกานตร์ </t>
  </si>
  <si>
    <t>กุลรอด</t>
  </si>
  <si>
    <t>โอเต็ง</t>
  </si>
  <si>
    <t>เด็กหญิงนัทธนันท์</t>
  </si>
  <si>
    <t>เด็กหญิงภูริชญา</t>
  </si>
  <si>
    <t>ลือคำงาม</t>
  </si>
  <si>
    <t>ศรีเคน</t>
  </si>
  <si>
    <t>พลเยี่ยม</t>
  </si>
  <si>
    <t xml:space="preserve">เด็กหญิงสุดารัตย์ </t>
  </si>
  <si>
    <t>แย้มปะกาแดง</t>
  </si>
  <si>
    <t>เด็กชายคณพศ</t>
  </si>
  <si>
    <t>กองขุนชาติ</t>
  </si>
  <si>
    <t>เด็กชายจักรพันธ์</t>
  </si>
  <si>
    <t>ภูงามนิล</t>
  </si>
  <si>
    <t>เด็กชายชัยพร</t>
  </si>
  <si>
    <t>มาลาอุ่น</t>
  </si>
  <si>
    <t>เด็กชายไชยพร</t>
  </si>
  <si>
    <t>เจนสัญญายุทธ</t>
  </si>
  <si>
    <t>เด็กชายฐานพัฒน์</t>
  </si>
  <si>
    <t>แซ่โง้ว</t>
  </si>
  <si>
    <t>เด็กชายณัฐภูมิ</t>
  </si>
  <si>
    <t>จึงประไพ</t>
  </si>
  <si>
    <t>เด็กชายณัฐวัตร</t>
  </si>
  <si>
    <t>สิงห์โตเผือก</t>
  </si>
  <si>
    <t>รัตทอง</t>
  </si>
  <si>
    <t>เด็กชายทศพล</t>
  </si>
  <si>
    <t>แผ่นผา</t>
  </si>
  <si>
    <t>พดจังหรีด</t>
  </si>
  <si>
    <t>เด็กชายธนพัฒน์</t>
  </si>
  <si>
    <t>กัญฑสิทธิ์</t>
  </si>
  <si>
    <t>ทนทาน</t>
  </si>
  <si>
    <t>เด็กชายประเวศน์</t>
  </si>
  <si>
    <t>ม่วงประโคน</t>
  </si>
  <si>
    <t xml:space="preserve">เด็กชายปิยะพน </t>
  </si>
  <si>
    <t>คชเวช</t>
  </si>
  <si>
    <t>เด็กชายพิสันต์</t>
  </si>
  <si>
    <t>มนประเสริฐ</t>
  </si>
  <si>
    <t>เด็กชายภูมิเบศร</t>
  </si>
  <si>
    <t>ทาริยะวงศ์</t>
  </si>
  <si>
    <t>เด็กชายวรรณกร</t>
  </si>
  <si>
    <t>ปัญญะปูน</t>
  </si>
  <si>
    <t>เด็กชายวัฒธนา</t>
  </si>
  <si>
    <t>ชาญชิต</t>
  </si>
  <si>
    <t>เด็กชายอนุวัชช์</t>
  </si>
  <si>
    <t>บุญยรักษ์</t>
  </si>
  <si>
    <t>เด็กชายอภิวัฒน์</t>
  </si>
  <si>
    <t>อู่ทอง</t>
  </si>
  <si>
    <t>สิงห์ทน</t>
  </si>
  <si>
    <t>เสนาพล</t>
  </si>
  <si>
    <t>เด็กชายอภิสิทธิ</t>
  </si>
  <si>
    <t>สุระขัน</t>
  </si>
  <si>
    <t>เด็กชายอาณกร</t>
  </si>
  <si>
    <t>เด็กหญิงกฤติยา</t>
  </si>
  <si>
    <t>บุตรเจริญ</t>
  </si>
  <si>
    <t>เด็กหญิงชุติกาญณ์</t>
  </si>
  <si>
    <t>บุญรอด</t>
  </si>
  <si>
    <t>สุขสมัคร์</t>
  </si>
  <si>
    <t>คุ้มศักดิ์</t>
  </si>
  <si>
    <t>เด็กหญิงภัทรมน</t>
  </si>
  <si>
    <t>ไพพอน</t>
  </si>
  <si>
    <t>เด็กหญิงภารวี</t>
  </si>
  <si>
    <t>ศรีมา</t>
  </si>
  <si>
    <t>โพธิ์ศรี</t>
  </si>
  <si>
    <t>เด็กหญิงรพีภรณ์</t>
  </si>
  <si>
    <t>ตะเภาพงษ์</t>
  </si>
  <si>
    <t>เด็กหญิงวรหทัย</t>
  </si>
  <si>
    <t>ชัยสมบูรณ์</t>
  </si>
  <si>
    <t>เด็กหญิงศศิชา</t>
  </si>
  <si>
    <t>ศรีสุขา</t>
  </si>
  <si>
    <t>เด็กหญิงศุภราภรณ์</t>
  </si>
  <si>
    <t>สมสกุล</t>
  </si>
  <si>
    <t>เด็กหญิงสุภิญญา</t>
  </si>
  <si>
    <t>มีแสง</t>
  </si>
  <si>
    <t>เด็กหญิงอรภัทรา</t>
  </si>
  <si>
    <t>นามสมภักดิ์</t>
  </si>
  <si>
    <t xml:space="preserve">เด็กหญิงอินทิรา  </t>
  </si>
  <si>
    <t>บุญเจริญ</t>
  </si>
  <si>
    <t>พลอยแย้ม</t>
  </si>
  <si>
    <t>แก้วเล็ก</t>
  </si>
  <si>
    <t>อารยาวรโชติ</t>
  </si>
  <si>
    <t>เด็กชายฉัตรมงคล</t>
  </si>
  <si>
    <t>เจริญสุข</t>
  </si>
  <si>
    <t>เด็กชายณัฐปคัลภ์</t>
  </si>
  <si>
    <t>คำไทย</t>
  </si>
  <si>
    <t>เด็กชายเดชาพล</t>
  </si>
  <si>
    <t>พลชัย</t>
  </si>
  <si>
    <t>เด็กชายธนศร</t>
  </si>
  <si>
    <t>บุตรโคตม์</t>
  </si>
  <si>
    <t>เด็กชายนันทรัตน์</t>
  </si>
  <si>
    <t>หงษ์ทอง</t>
  </si>
  <si>
    <t>เด็กชายปรมินทร์</t>
  </si>
  <si>
    <t>ปากครอง</t>
  </si>
  <si>
    <t xml:space="preserve">เด็กชายพนมกร  </t>
  </si>
  <si>
    <t>จันทร</t>
  </si>
  <si>
    <t>เด็กชายพิพัฒน์พงศ์</t>
  </si>
  <si>
    <t>จิตรพานิช</t>
  </si>
  <si>
    <t>เด็กชายพีรพงศ์</t>
  </si>
  <si>
    <t>ประเทือง</t>
  </si>
  <si>
    <t>เด็กชายพีระพล</t>
  </si>
  <si>
    <t>เทพอินทร์</t>
  </si>
  <si>
    <t xml:space="preserve">เด็กชายภูษิต </t>
  </si>
  <si>
    <t>ศรีมงคล</t>
  </si>
  <si>
    <t>เด็กชายวรฤทธิ์</t>
  </si>
  <si>
    <t>พุทธรักษา</t>
  </si>
  <si>
    <t>เด็กชายศิริมงคล</t>
  </si>
  <si>
    <t>สาลีทอง</t>
  </si>
  <si>
    <t>เด็กชายสิทธิพงษ์</t>
  </si>
  <si>
    <t>แก้วมณี</t>
  </si>
  <si>
    <t xml:space="preserve">เด็กชายอนาวิน </t>
  </si>
  <si>
    <t>เชาวนะ</t>
  </si>
  <si>
    <t xml:space="preserve">เด็กชายอรรถพล </t>
  </si>
  <si>
    <t>เด็กชายอัครชาติ</t>
  </si>
  <si>
    <t>ตุ้มคำศิริ</t>
  </si>
  <si>
    <t xml:space="preserve">เด็กหญิงกนกพร  </t>
  </si>
  <si>
    <t>พิกุลแก้ว</t>
  </si>
  <si>
    <t>เด็กหญิงจิณณพัต</t>
  </si>
  <si>
    <t>ปัญจชัย</t>
  </si>
  <si>
    <t>เด็กหญิงชนาภา</t>
  </si>
  <si>
    <t>จำลอย</t>
  </si>
  <si>
    <t>เด็กหญิงชุติมา</t>
  </si>
  <si>
    <t>ฝ่าวิบาก</t>
  </si>
  <si>
    <t>เด็กหญิงธัญสรณ์</t>
  </si>
  <si>
    <t xml:space="preserve">เด็กหญิงนิชา </t>
  </si>
  <si>
    <t>หัสดี</t>
  </si>
  <si>
    <t>เด็กหญิงเปมิกา</t>
  </si>
  <si>
    <t>พลังสุข</t>
  </si>
  <si>
    <t>เด็กหญิงพิชญา</t>
  </si>
  <si>
    <t>กิมศรี</t>
  </si>
  <si>
    <t>เด็กหญิงวิรัญญา</t>
  </si>
  <si>
    <t>ใจชื้น</t>
  </si>
  <si>
    <t xml:space="preserve">มณีรัตนาศักดิ์ </t>
  </si>
  <si>
    <t xml:space="preserve">เด็กหญิงโสภา </t>
  </si>
  <si>
    <t>ชิตภักดิ์</t>
  </si>
  <si>
    <t>เด็กหญิงอัญชิสา</t>
  </si>
  <si>
    <t>มาลา</t>
  </si>
  <si>
    <t>เด็กหญิงไอลดา</t>
  </si>
  <si>
    <t>วงษ์เชื้อ</t>
  </si>
  <si>
    <t>ไม่ผ่าน</t>
  </si>
  <si>
    <t>เกณฑ์การตัดสิน</t>
  </si>
  <si>
    <t>คะแนน</t>
  </si>
  <si>
    <t>คุณภาพ</t>
  </si>
  <si>
    <t>จำนวนคน</t>
  </si>
  <si>
    <t>น้อยกว่า ๑๐ คะแนน</t>
  </si>
  <si>
    <t>ไม่ผ่านเกณฑ์</t>
  </si>
  <si>
    <t>๑๐ - ๑๖  คะแนน</t>
  </si>
  <si>
    <t>ผ่าน(พอใช้)</t>
  </si>
  <si>
    <t>๑๗ - ๒๓ คะแนน</t>
  </si>
  <si>
    <t>ผ่าน(ดี)</t>
  </si>
  <si>
    <t>๒๔ - ๓๐ คะแนน</t>
  </si>
  <si>
    <t>ผ่าน(ดีเยี่ยม)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</si>
</sst>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t#,##0_);\(t#,##0\)"/>
  </numFmts>
  <fonts count="11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color theme="1"/>
      <name val="Wingdings 2"/>
      <family val="1"/>
      <charset val="2"/>
    </font>
    <font>
      <sz val="14"/>
      <color theme="1"/>
      <name val="TH SarabunPSK"/>
      <family val="2"/>
    </font>
    <font>
      <sz val="18"/>
      <color theme="1"/>
      <name val="TH SarabunPSK"/>
      <family val="2"/>
    </font>
    <font>
      <sz val="14"/>
      <name val="TH SarabunPSK"/>
      <family val="2"/>
    </font>
    <font>
      <sz val="10"/>
      <name val="Arial"/>
      <family val="2"/>
    </font>
    <font>
      <b/>
      <sz val="16"/>
      <name val="TH SarabunPSK"/>
      <family val="2"/>
    </font>
    <font>
      <sz val="16"/>
      <name val="TH SarabunPSK"/>
      <family val="2"/>
    </font>
    <font>
      <sz val="12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7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1" xfId="0" applyFont="1" applyBorder="1" applyAlignment="1">
      <alignment horizontal="center" textRotation="90"/>
    </xf>
    <xf numFmtId="59" fontId="4" fillId="0" borderId="1" xfId="0" applyNumberFormat="1" applyFont="1" applyBorder="1" applyAlignment="1">
      <alignment horizontal="center"/>
    </xf>
    <xf numFmtId="0" fontId="4" fillId="0" borderId="1" xfId="0" applyFont="1" applyBorder="1"/>
    <xf numFmtId="0" fontId="4" fillId="0" borderId="10" xfId="0" applyFont="1" applyBorder="1" applyAlignment="1">
      <alignment horizontal="center"/>
    </xf>
    <xf numFmtId="59" fontId="4" fillId="0" borderId="0" xfId="0" applyNumberFormat="1" applyFont="1"/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 shrinkToFit="1"/>
    </xf>
    <xf numFmtId="0" fontId="6" fillId="2" borderId="12" xfId="0" applyFont="1" applyFill="1" applyBorder="1" applyAlignment="1">
      <alignment horizontal="left" vertical="center" shrinkToFit="1"/>
    </xf>
    <xf numFmtId="0" fontId="6" fillId="2" borderId="10" xfId="0" applyFont="1" applyFill="1" applyBorder="1" applyAlignment="1">
      <alignment vertical="center" shrinkToFit="1"/>
    </xf>
    <xf numFmtId="0" fontId="6" fillId="2" borderId="11" xfId="0" applyFont="1" applyFill="1" applyBorder="1" applyAlignment="1">
      <alignment vertical="center" shrinkToFit="1"/>
    </xf>
    <xf numFmtId="0" fontId="4" fillId="2" borderId="10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left" vertical="center" shrinkToFit="1"/>
    </xf>
    <xf numFmtId="0" fontId="4" fillId="2" borderId="11" xfId="0" applyFont="1" applyFill="1" applyBorder="1" applyAlignment="1">
      <alignment horizontal="left" vertical="center" shrinkToFit="1"/>
    </xf>
    <xf numFmtId="0" fontId="4" fillId="2" borderId="12" xfId="0" applyFont="1" applyFill="1" applyBorder="1" applyAlignment="1">
      <alignment horizontal="left" vertical="center" shrinkToFit="1"/>
    </xf>
    <xf numFmtId="0" fontId="4" fillId="2" borderId="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vertical="center"/>
    </xf>
    <xf numFmtId="0" fontId="6" fillId="2" borderId="12" xfId="0" applyFont="1" applyFill="1" applyBorder="1" applyAlignment="1">
      <alignment vertical="center" shrinkToFit="1"/>
    </xf>
    <xf numFmtId="0" fontId="4" fillId="2" borderId="10" xfId="0" applyFont="1" applyFill="1" applyBorder="1" applyAlignment="1">
      <alignment vertical="center" shrinkToFit="1"/>
    </xf>
    <xf numFmtId="0" fontId="4" fillId="2" borderId="11" xfId="0" applyFont="1" applyFill="1" applyBorder="1" applyAlignment="1">
      <alignment vertical="center" shrinkToFit="1"/>
    </xf>
    <xf numFmtId="0" fontId="4" fillId="2" borderId="0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 shrinkToFit="1"/>
    </xf>
    <xf numFmtId="0" fontId="4" fillId="2" borderId="0" xfId="0" applyFont="1" applyFill="1" applyBorder="1" applyAlignment="1">
      <alignment horizontal="left" vertical="center" shrinkToFit="1"/>
    </xf>
    <xf numFmtId="0" fontId="4" fillId="2" borderId="11" xfId="0" applyNumberFormat="1" applyFont="1" applyFill="1" applyBorder="1" applyAlignment="1">
      <alignment horizontal="left" vertical="center"/>
    </xf>
    <xf numFmtId="0" fontId="6" fillId="2" borderId="10" xfId="0" applyFont="1" applyFill="1" applyBorder="1" applyAlignment="1">
      <alignment vertical="center"/>
    </xf>
    <xf numFmtId="0" fontId="6" fillId="2" borderId="12" xfId="0" applyFont="1" applyFill="1" applyBorder="1" applyAlignment="1">
      <alignment vertical="center"/>
    </xf>
    <xf numFmtId="0" fontId="6" fillId="2" borderId="11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6" fillId="2" borderId="7" xfId="0" applyFont="1" applyFill="1" applyBorder="1" applyAlignment="1">
      <alignment vertical="center"/>
    </xf>
    <xf numFmtId="0" fontId="6" fillId="2" borderId="8" xfId="0" applyFont="1" applyFill="1" applyBorder="1" applyAlignment="1">
      <alignment vertical="center"/>
    </xf>
    <xf numFmtId="0" fontId="4" fillId="0" borderId="0" xfId="0" applyFont="1" applyAlignment="1">
      <alignment horizontal="center"/>
    </xf>
    <xf numFmtId="59" fontId="4" fillId="0" borderId="10" xfId="0" applyNumberFormat="1" applyFont="1" applyBorder="1" applyAlignment="1">
      <alignment horizontal="center"/>
    </xf>
    <xf numFmtId="59" fontId="4" fillId="0" borderId="12" xfId="0" applyNumberFormat="1" applyFont="1" applyBorder="1" applyAlignment="1">
      <alignment horizontal="center"/>
    </xf>
    <xf numFmtId="59" fontId="4" fillId="0" borderId="11" xfId="0" applyNumberFormat="1" applyFont="1" applyBorder="1" applyAlignment="1">
      <alignment horizontal="center"/>
    </xf>
    <xf numFmtId="59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textRotation="90"/>
    </xf>
    <xf numFmtId="0" fontId="4" fillId="0" borderId="6" xfId="0" applyFont="1" applyBorder="1" applyAlignment="1">
      <alignment horizontal="center" textRotation="90"/>
    </xf>
    <xf numFmtId="0" fontId="4" fillId="0" borderId="9" xfId="0" applyFont="1" applyBorder="1" applyAlignment="1">
      <alignment horizontal="center" textRotation="90"/>
    </xf>
    <xf numFmtId="0" fontId="4" fillId="0" borderId="2" xfId="0" applyFont="1" applyBorder="1" applyAlignment="1">
      <alignment horizontal="center" textRotation="90"/>
    </xf>
    <xf numFmtId="0" fontId="4" fillId="0" borderId="7" xfId="0" applyFont="1" applyBorder="1" applyAlignment="1">
      <alignment horizontal="center" textRotation="90"/>
    </xf>
    <xf numFmtId="0" fontId="4" fillId="0" borderId="1" xfId="0" applyFont="1" applyBorder="1" applyAlignment="1">
      <alignment horizontal="center" textRotation="90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/>
    <xf numFmtId="187" fontId="8" fillId="3" borderId="6" xfId="0" applyNumberFormat="1" applyFont="1" applyFill="1" applyBorder="1" applyAlignment="1">
      <alignment horizontal="center" vertical="center"/>
    </xf>
    <xf numFmtId="187" fontId="8" fillId="3" borderId="1" xfId="0" applyNumberFormat="1" applyFont="1" applyFill="1" applyBorder="1" applyAlignment="1">
      <alignment horizontal="center" vertical="center"/>
    </xf>
    <xf numFmtId="187" fontId="8" fillId="3" borderId="1" xfId="0" applyNumberFormat="1" applyFont="1" applyFill="1" applyBorder="1" applyAlignment="1">
      <alignment horizontal="center"/>
    </xf>
    <xf numFmtId="187" fontId="8" fillId="3" borderId="13" xfId="0" applyNumberFormat="1" applyFont="1" applyFill="1" applyBorder="1" applyAlignment="1">
      <alignment horizontal="center" vertical="center"/>
    </xf>
    <xf numFmtId="187" fontId="6" fillId="3" borderId="1" xfId="0" applyNumberFormat="1" applyFont="1" applyFill="1" applyBorder="1" applyAlignment="1">
      <alignment horizontal="center" vertical="center"/>
    </xf>
    <xf numFmtId="187" fontId="9" fillId="3" borderId="1" xfId="0" applyNumberFormat="1" applyFont="1" applyFill="1" applyBorder="1" applyAlignment="1">
      <alignment horizontal="center"/>
    </xf>
    <xf numFmtId="187" fontId="10" fillId="3" borderId="1" xfId="0" applyNumberFormat="1" applyFont="1" applyFill="1" applyBorder="1" applyAlignment="1">
      <alignment horizontal="center"/>
    </xf>
    <xf numFmtId="187" fontId="8" fillId="3" borderId="9" xfId="0" applyNumberFormat="1" applyFont="1" applyFill="1" applyBorder="1" applyAlignment="1">
      <alignment horizontal="center" vertical="center"/>
    </xf>
  </cellXfs>
  <cellStyles count="2">
    <cellStyle name="Normal" xfId="0" builtinId="0"/>
    <cellStyle name="ปกติ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http://a3.sphotos.ak.fbcdn.net/hphotos-ak-snc7/397147_167410893358888_167410520025592_202475_91495239_n.jpg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209550</xdr:colOff>
      <xdr:row>0</xdr:row>
      <xdr:rowOff>0</xdr:rowOff>
    </xdr:from>
    <xdr:to>
      <xdr:col>3</xdr:col>
      <xdr:colOff>180975</xdr:colOff>
      <xdr:row>5</xdr:row>
      <xdr:rowOff>47624</xdr:rowOff>
    </xdr:to>
    <xdr:pic>
      <xdr:nvPicPr>
        <xdr:cNvPr id="2" name="รูปภาพ 1" descr="http://a3.sphotos.ak.fbcdn.net/hphotos-ak-snc7/397147_167410893358888_167410520025592_202475_91495239_n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514475" y="0"/>
          <a:ext cx="885825" cy="885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133350</xdr:colOff>
      <xdr:row>0</xdr:row>
      <xdr:rowOff>114300</xdr:rowOff>
    </xdr:from>
    <xdr:to>
      <xdr:col>8</xdr:col>
      <xdr:colOff>104775</xdr:colOff>
      <xdr:row>4</xdr:row>
      <xdr:rowOff>47625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2819400" y="114300"/>
          <a:ext cx="2028825" cy="6572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h-TH" sz="2000" b="0" i="0" strike="noStrike">
              <a:solidFill>
                <a:srgbClr val="000000"/>
              </a:solidFill>
              <a:latin typeface="TH SarabunPSK" pitchFamily="34" charset="-34"/>
              <a:cs typeface="TH SarabunPSK" pitchFamily="34" charset="-34"/>
            </a:rPr>
            <a:t>โรงเรียนปราจีนกัลยาณี</a:t>
          </a:r>
        </a:p>
        <a:p>
          <a:pPr algn="l" rtl="1">
            <a:defRPr sz="1000"/>
          </a:pPr>
          <a:r>
            <a:rPr lang="en-US" sz="1000" b="0" i="0" u="none" strike="noStrike">
              <a:latin typeface="+mn-lt"/>
              <a:ea typeface="+mn-ea"/>
              <a:cs typeface="+mn-cs"/>
            </a:rPr>
            <a:t>(World-Class standard School)</a:t>
          </a:r>
          <a:r>
            <a:rPr lang="en-US" sz="1100"/>
            <a:t> </a:t>
          </a:r>
          <a:endParaRPr lang="th-TH" sz="1100" b="0" i="0" strike="noStrike">
            <a:solidFill>
              <a:srgbClr val="000000"/>
            </a:solidFill>
            <a:latin typeface="Times New Roman"/>
          </a:endParaRPr>
        </a:p>
        <a:p>
          <a:pPr algn="l" rtl="1">
            <a:defRPr sz="1000"/>
          </a:pPr>
          <a:endParaRPr lang="th-TH" sz="1100" b="0" i="0" strike="noStrike">
            <a:solidFill>
              <a:srgbClr val="000000"/>
            </a:solidFill>
            <a:latin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62"/>
  <sheetViews>
    <sheetView showWhiteSpace="0" view="pageLayout" topLeftCell="A50" workbookViewId="0">
      <selection activeCell="K51" sqref="K51:L52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10" t="s">
        <v>89</v>
      </c>
      <c r="C12" s="11" t="s">
        <v>90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10" t="s">
        <v>91</v>
      </c>
      <c r="C13" s="11" t="s">
        <v>92</v>
      </c>
      <c r="D13" s="7"/>
      <c r="E13" s="7"/>
      <c r="F13" s="8"/>
      <c r="G13" s="57">
        <f t="shared" ref="G13:G50" si="0">D13+E13+F13</f>
        <v>0</v>
      </c>
      <c r="H13" s="57" t="str">
        <f t="shared" ref="H13:H50" si="1">IF(G13&lt;=9,"/","")</f>
        <v>/</v>
      </c>
      <c r="I13" s="57" t="str">
        <f t="shared" ref="I13:I50" si="2">IF(AND(G13&gt;9,G13&lt;=16),"/","")</f>
        <v/>
      </c>
      <c r="J13" s="57" t="str">
        <f t="shared" ref="J13:J50" si="3">IF(AND(G13&gt;16,G13&lt;=23),"/","")</f>
        <v/>
      </c>
      <c r="K13" s="57" t="str">
        <f t="shared" ref="K13:K50" si="4">IF(AND(G13&gt;23,G13&lt;=30),"/","")</f>
        <v/>
      </c>
      <c r="L13" s="57" t="str">
        <f t="shared" ref="L13:L50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10" t="s">
        <v>93</v>
      </c>
      <c r="C14" s="11" t="s">
        <v>94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0" t="s">
        <v>95</v>
      </c>
      <c r="C15" s="11" t="s">
        <v>96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10" t="s">
        <v>97</v>
      </c>
      <c r="C16" s="11" t="s">
        <v>98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10" t="s">
        <v>99</v>
      </c>
      <c r="C17" s="11" t="s">
        <v>100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10" t="s">
        <v>101</v>
      </c>
      <c r="C18" s="11" t="s">
        <v>102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10" t="s">
        <v>103</v>
      </c>
      <c r="C19" s="12" t="s">
        <v>104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10" t="s">
        <v>105</v>
      </c>
      <c r="C20" s="11" t="s">
        <v>106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10" t="s">
        <v>107</v>
      </c>
      <c r="C21" s="11" t="s">
        <v>108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10" t="s">
        <v>109</v>
      </c>
      <c r="C22" s="11" t="s">
        <v>110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13" t="s">
        <v>111</v>
      </c>
      <c r="C23" s="14" t="s">
        <v>112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13" t="s">
        <v>113</v>
      </c>
      <c r="C24" s="14" t="s">
        <v>114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10" t="s">
        <v>115</v>
      </c>
      <c r="C25" s="12" t="s">
        <v>116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10" t="s">
        <v>32</v>
      </c>
      <c r="C26" s="12" t="s">
        <v>117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0" t="s">
        <v>118</v>
      </c>
      <c r="C27" s="11" t="s">
        <v>119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3" t="s">
        <v>120</v>
      </c>
      <c r="C28" s="14" t="s">
        <v>121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10" t="s">
        <v>122</v>
      </c>
      <c r="C29" s="12" t="s">
        <v>123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10" t="s">
        <v>124</v>
      </c>
      <c r="C30" s="12" t="s">
        <v>125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10" t="s">
        <v>126</v>
      </c>
      <c r="C31" s="12" t="s">
        <v>127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10" t="s">
        <v>128</v>
      </c>
      <c r="C32" s="12" t="s">
        <v>129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10" t="s">
        <v>67</v>
      </c>
      <c r="C33" s="12" t="s">
        <v>130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10" t="s">
        <v>131</v>
      </c>
      <c r="C34" s="12" t="s">
        <v>132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10" t="s">
        <v>133</v>
      </c>
      <c r="C35" s="12" t="s">
        <v>134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0" t="s">
        <v>135</v>
      </c>
      <c r="C36" s="12" t="s">
        <v>136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13" t="s">
        <v>137</v>
      </c>
      <c r="C37" s="14" t="s">
        <v>138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10" t="s">
        <v>139</v>
      </c>
      <c r="C38" s="12" t="s">
        <v>140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10" t="s">
        <v>141</v>
      </c>
      <c r="C39" s="12" t="s">
        <v>142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17" t="s">
        <v>143</v>
      </c>
      <c r="C40" s="18" t="s">
        <v>144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15" t="s">
        <v>145</v>
      </c>
      <c r="C41" s="16" t="s">
        <v>146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10" t="s">
        <v>135</v>
      </c>
      <c r="C42" s="11" t="s">
        <v>147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10" t="s">
        <v>148</v>
      </c>
      <c r="C43" s="11" t="s">
        <v>149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19" t="s">
        <v>150</v>
      </c>
      <c r="C44" s="20" t="s">
        <v>151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19" t="s">
        <v>42</v>
      </c>
      <c r="C45" s="20" t="s">
        <v>152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19" t="s">
        <v>153</v>
      </c>
      <c r="C46" s="21" t="s">
        <v>154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10" t="s">
        <v>155</v>
      </c>
      <c r="C47" s="12" t="s">
        <v>156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customHeight="1" x14ac:dyDescent="0.3">
      <c r="A48" s="6">
        <v>37</v>
      </c>
      <c r="B48" s="17" t="s">
        <v>157</v>
      </c>
      <c r="C48" s="18" t="s">
        <v>158</v>
      </c>
      <c r="D48" s="7"/>
      <c r="E48" s="7"/>
      <c r="F48" s="8"/>
      <c r="G48" s="57">
        <f t="shared" si="0"/>
        <v>0</v>
      </c>
      <c r="H48" s="57" t="str">
        <f t="shared" si="1"/>
        <v>/</v>
      </c>
      <c r="I48" s="57" t="str">
        <f t="shared" si="2"/>
        <v/>
      </c>
      <c r="J48" s="57" t="str">
        <f t="shared" si="3"/>
        <v/>
      </c>
      <c r="K48" s="57" t="str">
        <f t="shared" si="4"/>
        <v/>
      </c>
      <c r="L48" s="57" t="str">
        <f t="shared" si="5"/>
        <v>ไม่ผ่าน</v>
      </c>
    </row>
    <row r="49" spans="1:12" s="4" customFormat="1" ht="18.75" customHeight="1" x14ac:dyDescent="0.3">
      <c r="A49" s="6">
        <v>38</v>
      </c>
      <c r="B49" s="10" t="s">
        <v>159</v>
      </c>
      <c r="C49" s="12" t="s">
        <v>160</v>
      </c>
      <c r="D49" s="7"/>
      <c r="E49" s="7"/>
      <c r="F49" s="8"/>
      <c r="G49" s="57">
        <f t="shared" si="0"/>
        <v>0</v>
      </c>
      <c r="H49" s="57" t="str">
        <f t="shared" si="1"/>
        <v>/</v>
      </c>
      <c r="I49" s="57" t="str">
        <f t="shared" si="2"/>
        <v/>
      </c>
      <c r="J49" s="57" t="str">
        <f t="shared" si="3"/>
        <v/>
      </c>
      <c r="K49" s="57" t="str">
        <f t="shared" si="4"/>
        <v/>
      </c>
      <c r="L49" s="57" t="str">
        <f t="shared" si="5"/>
        <v>ไม่ผ่าน</v>
      </c>
    </row>
    <row r="50" spans="1:12" s="4" customFormat="1" ht="18.75" customHeight="1" x14ac:dyDescent="0.3">
      <c r="A50" s="6">
        <v>39</v>
      </c>
      <c r="B50" s="10" t="s">
        <v>161</v>
      </c>
      <c r="C50" s="12" t="s">
        <v>83</v>
      </c>
      <c r="D50" s="7"/>
      <c r="E50" s="7"/>
      <c r="F50" s="8"/>
      <c r="G50" s="57">
        <f t="shared" si="0"/>
        <v>0</v>
      </c>
      <c r="H50" s="57" t="str">
        <f t="shared" si="1"/>
        <v>/</v>
      </c>
      <c r="I50" s="57" t="str">
        <f t="shared" si="2"/>
        <v/>
      </c>
      <c r="J50" s="57" t="str">
        <f t="shared" si="3"/>
        <v/>
      </c>
      <c r="K50" s="57" t="str">
        <f t="shared" si="4"/>
        <v/>
      </c>
      <c r="L50" s="57" t="str">
        <f t="shared" si="5"/>
        <v>ไม่ผ่าน</v>
      </c>
    </row>
    <row r="51" spans="1:12" s="4" customFormat="1" ht="18.75" x14ac:dyDescent="0.3">
      <c r="A51" s="38" t="s">
        <v>18</v>
      </c>
      <c r="B51" s="39"/>
      <c r="C51" s="39"/>
      <c r="D51" s="39"/>
      <c r="E51" s="39"/>
      <c r="F51" s="39"/>
      <c r="G51" s="40"/>
      <c r="H51" s="7"/>
      <c r="I51" s="7"/>
      <c r="J51" s="7"/>
      <c r="K51" s="57" t="s">
        <v>13</v>
      </c>
      <c r="L51" s="57">
        <f>COUNTIF(L12:L50,"ผ่าน")</f>
        <v>0</v>
      </c>
    </row>
    <row r="52" spans="1:12" s="4" customFormat="1" ht="18.75" x14ac:dyDescent="0.3">
      <c r="A52" s="41" t="s">
        <v>19</v>
      </c>
      <c r="B52" s="41"/>
      <c r="C52" s="41"/>
      <c r="D52" s="41"/>
      <c r="E52" s="41"/>
      <c r="F52" s="41"/>
      <c r="G52" s="41"/>
      <c r="H52" s="42"/>
      <c r="I52" s="7"/>
      <c r="J52" s="7"/>
      <c r="K52" s="58" t="s">
        <v>821</v>
      </c>
      <c r="L52" s="58">
        <f>COUNTIF(L12:L50,"ไม่ผ่าน")</f>
        <v>39</v>
      </c>
    </row>
    <row r="53" spans="1:12" s="4" customFormat="1" ht="18.75" x14ac:dyDescent="0.3">
      <c r="A53" s="41"/>
      <c r="B53" s="41"/>
      <c r="C53" s="41"/>
      <c r="D53" s="41"/>
      <c r="E53" s="41"/>
      <c r="F53" s="41"/>
      <c r="G53" s="41"/>
      <c r="H53" s="42"/>
      <c r="I53" s="42"/>
      <c r="J53" s="42"/>
      <c r="K53" s="42"/>
      <c r="L53" s="7"/>
    </row>
    <row r="54" spans="1:12" s="4" customFormat="1" ht="19.5" customHeight="1" x14ac:dyDescent="0.3">
      <c r="A54" s="9"/>
      <c r="B54" s="4" t="s">
        <v>17</v>
      </c>
    </row>
    <row r="55" spans="1:12" s="4" customFormat="1" ht="18" customHeight="1" x14ac:dyDescent="0.3">
      <c r="B55" s="37" t="s">
        <v>20</v>
      </c>
      <c r="C55" s="37"/>
      <c r="D55" s="37"/>
      <c r="E55" s="37"/>
      <c r="F55" s="37"/>
      <c r="G55" s="37"/>
      <c r="H55" s="37"/>
      <c r="I55" s="37"/>
      <c r="J55" s="37"/>
      <c r="K55" s="37"/>
      <c r="L55" s="37"/>
    </row>
    <row r="56" spans="1:12" s="4" customFormat="1" ht="18" customHeight="1" x14ac:dyDescent="0.5">
      <c r="A56" s="9"/>
      <c r="B56" s="37" t="s">
        <v>21</v>
      </c>
      <c r="C56" s="37"/>
      <c r="D56" s="37"/>
      <c r="E56" s="37"/>
      <c r="F56" s="37"/>
      <c r="G56" s="37"/>
      <c r="H56" s="37"/>
      <c r="I56" s="37"/>
      <c r="J56" s="37"/>
      <c r="K56" s="37"/>
      <c r="L56" s="37"/>
    </row>
    <row r="57" spans="1:12" s="4" customFormat="1" ht="18" customHeight="1" x14ac:dyDescent="0.3">
      <c r="A57" s="9"/>
      <c r="B57" s="37" t="s">
        <v>22</v>
      </c>
      <c r="C57" s="37"/>
      <c r="D57" s="37"/>
      <c r="E57" s="37"/>
      <c r="F57" s="37"/>
      <c r="G57" s="37"/>
      <c r="H57" s="37"/>
      <c r="I57" s="37"/>
      <c r="J57" s="37"/>
      <c r="K57" s="37"/>
      <c r="L57" s="37"/>
    </row>
    <row r="58" spans="1:12" ht="21" x14ac:dyDescent="0.35">
      <c r="B58" s="59" t="s">
        <v>822</v>
      </c>
      <c r="C58" s="60" t="s">
        <v>823</v>
      </c>
      <c r="D58" s="61" t="s">
        <v>824</v>
      </c>
      <c r="E58" s="61"/>
      <c r="F58" s="61" t="s">
        <v>825</v>
      </c>
      <c r="G58" s="61"/>
    </row>
    <row r="59" spans="1:12" ht="21" x14ac:dyDescent="0.35">
      <c r="B59" s="62"/>
      <c r="C59" s="63" t="s">
        <v>826</v>
      </c>
      <c r="D59" s="64" t="s">
        <v>827</v>
      </c>
      <c r="E59" s="64"/>
      <c r="F59" s="65">
        <f>COUNTIF(H12:H50,"/")</f>
        <v>39</v>
      </c>
      <c r="G59" s="65"/>
    </row>
    <row r="60" spans="1:12" ht="21" x14ac:dyDescent="0.35">
      <c r="B60" s="62"/>
      <c r="C60" s="63" t="s">
        <v>828</v>
      </c>
      <c r="D60" s="64" t="s">
        <v>829</v>
      </c>
      <c r="E60" s="64"/>
      <c r="F60" s="65">
        <f>COUNTIF(I12:I50,"/")</f>
        <v>0</v>
      </c>
      <c r="G60" s="65"/>
    </row>
    <row r="61" spans="1:12" ht="21" x14ac:dyDescent="0.35">
      <c r="B61" s="62"/>
      <c r="C61" s="63" t="s">
        <v>830</v>
      </c>
      <c r="D61" s="64" t="s">
        <v>831</v>
      </c>
      <c r="E61" s="64"/>
      <c r="F61" s="65">
        <f>COUNTIF(J12:J50,"/")</f>
        <v>0</v>
      </c>
      <c r="G61" s="65"/>
    </row>
    <row r="62" spans="1:12" ht="21" x14ac:dyDescent="0.35">
      <c r="B62" s="66"/>
      <c r="C62" s="63" t="s">
        <v>832</v>
      </c>
      <c r="D62" s="64" t="s">
        <v>833</v>
      </c>
      <c r="E62" s="64"/>
      <c r="F62" s="65">
        <f>COUNTIF(K12:K50,"/")</f>
        <v>0</v>
      </c>
      <c r="G62" s="65"/>
    </row>
  </sheetData>
  <mergeCells count="31"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57:L57"/>
    <mergeCell ref="A51:G51"/>
    <mergeCell ref="A52:G53"/>
    <mergeCell ref="H52:H53"/>
    <mergeCell ref="I53:K53"/>
    <mergeCell ref="B55:L55"/>
    <mergeCell ref="B56:L56"/>
    <mergeCell ref="B58:B62"/>
    <mergeCell ref="D58:E58"/>
    <mergeCell ref="F58:G58"/>
    <mergeCell ref="D59:E59"/>
    <mergeCell ref="F59:G59"/>
    <mergeCell ref="D60:E60"/>
    <mergeCell ref="F60:G60"/>
    <mergeCell ref="D61:E61"/>
    <mergeCell ref="F61:G61"/>
    <mergeCell ref="D62:E62"/>
    <mergeCell ref="F62:G62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72"/>
  <sheetViews>
    <sheetView showWhiteSpace="0" view="pageLayout" topLeftCell="A50" workbookViewId="0">
      <selection activeCell="K61" sqref="K61:L62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15" t="s">
        <v>162</v>
      </c>
      <c r="C12" s="16" t="s">
        <v>163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22" t="s">
        <v>164</v>
      </c>
      <c r="C13" s="22" t="s">
        <v>165</v>
      </c>
      <c r="D13" s="7"/>
      <c r="E13" s="7"/>
      <c r="F13" s="8"/>
      <c r="G13" s="57">
        <f t="shared" ref="G13:G60" si="0">D13+E13+F13</f>
        <v>0</v>
      </c>
      <c r="H13" s="57" t="str">
        <f t="shared" ref="H13:H60" si="1">IF(G13&lt;=9,"/","")</f>
        <v>/</v>
      </c>
      <c r="I13" s="57" t="str">
        <f t="shared" ref="I13:I60" si="2">IF(AND(G13&gt;9,G13&lt;=16),"/","")</f>
        <v/>
      </c>
      <c r="J13" s="57" t="str">
        <f t="shared" ref="J13:J60" si="3">IF(AND(G13&gt;16,G13&lt;=23),"/","")</f>
        <v/>
      </c>
      <c r="K13" s="57" t="str">
        <f t="shared" ref="K13:K60" si="4">IF(AND(G13&gt;23,G13&lt;=30),"/","")</f>
        <v/>
      </c>
      <c r="L13" s="57" t="str">
        <f t="shared" ref="L13:L60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10" t="s">
        <v>166</v>
      </c>
      <c r="C14" s="12" t="s">
        <v>167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0" t="s">
        <v>168</v>
      </c>
      <c r="C15" s="11" t="s">
        <v>169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19" t="s">
        <v>170</v>
      </c>
      <c r="C16" s="20" t="s">
        <v>171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19" t="s">
        <v>172</v>
      </c>
      <c r="C17" s="20" t="s">
        <v>173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19" t="s">
        <v>174</v>
      </c>
      <c r="C18" s="20" t="s">
        <v>40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15" t="s">
        <v>175</v>
      </c>
      <c r="C19" s="16" t="s">
        <v>176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10" t="s">
        <v>177</v>
      </c>
      <c r="C20" s="11" t="s">
        <v>178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15" t="s">
        <v>179</v>
      </c>
      <c r="C21" s="16" t="s">
        <v>180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17" t="s">
        <v>181</v>
      </c>
      <c r="C22" s="23" t="s">
        <v>182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15" t="s">
        <v>183</v>
      </c>
      <c r="C23" s="16" t="s">
        <v>184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19" t="s">
        <v>185</v>
      </c>
      <c r="C24" s="20" t="s">
        <v>186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15" t="s">
        <v>46</v>
      </c>
      <c r="C25" s="16" t="s">
        <v>187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10" t="s">
        <v>188</v>
      </c>
      <c r="C26" s="12" t="s">
        <v>189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0" t="s">
        <v>190</v>
      </c>
      <c r="C27" s="12" t="s">
        <v>191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0" t="s">
        <v>192</v>
      </c>
      <c r="C28" s="12" t="s">
        <v>193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10" t="s">
        <v>194</v>
      </c>
      <c r="C29" s="12" t="s">
        <v>195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10" t="s">
        <v>196</v>
      </c>
      <c r="C30" s="11" t="s">
        <v>197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10" t="s">
        <v>198</v>
      </c>
      <c r="C31" s="12" t="s">
        <v>199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10" t="s">
        <v>38</v>
      </c>
      <c r="C32" s="12" t="s">
        <v>75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10" t="s">
        <v>200</v>
      </c>
      <c r="C33" s="12" t="s">
        <v>201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10" t="s">
        <v>202</v>
      </c>
      <c r="C34" s="12" t="s">
        <v>203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10" t="s">
        <v>204</v>
      </c>
      <c r="C35" s="12" t="s">
        <v>205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0" t="s">
        <v>206</v>
      </c>
      <c r="C36" s="12" t="s">
        <v>207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19" t="s">
        <v>208</v>
      </c>
      <c r="C37" s="21" t="s">
        <v>209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19" t="s">
        <v>210</v>
      </c>
      <c r="C38" s="21" t="s">
        <v>211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19" t="s">
        <v>212</v>
      </c>
      <c r="C39" s="21" t="s">
        <v>213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19" t="s">
        <v>214</v>
      </c>
      <c r="C40" s="21" t="s">
        <v>215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19" t="s">
        <v>216</v>
      </c>
      <c r="C41" s="21" t="s">
        <v>36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19" t="s">
        <v>217</v>
      </c>
      <c r="C42" s="21" t="s">
        <v>218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15" t="s">
        <v>219</v>
      </c>
      <c r="C43" s="24" t="s">
        <v>220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19" t="s">
        <v>221</v>
      </c>
      <c r="C44" s="21" t="s">
        <v>222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19" t="s">
        <v>223</v>
      </c>
      <c r="C45" s="21" t="s">
        <v>224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10" t="s">
        <v>225</v>
      </c>
      <c r="C46" s="12" t="s">
        <v>226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15" t="s">
        <v>227</v>
      </c>
      <c r="C47" s="24" t="s">
        <v>228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customHeight="1" x14ac:dyDescent="0.3">
      <c r="A48" s="6">
        <v>37</v>
      </c>
      <c r="B48" s="10" t="s">
        <v>229</v>
      </c>
      <c r="C48" s="12" t="s">
        <v>230</v>
      </c>
      <c r="D48" s="7"/>
      <c r="E48" s="7"/>
      <c r="F48" s="8"/>
      <c r="G48" s="57">
        <f t="shared" si="0"/>
        <v>0</v>
      </c>
      <c r="H48" s="57" t="str">
        <f t="shared" si="1"/>
        <v>/</v>
      </c>
      <c r="I48" s="57" t="str">
        <f t="shared" si="2"/>
        <v/>
      </c>
      <c r="J48" s="57" t="str">
        <f t="shared" si="3"/>
        <v/>
      </c>
      <c r="K48" s="57" t="str">
        <f t="shared" si="4"/>
        <v/>
      </c>
      <c r="L48" s="57" t="str">
        <f t="shared" si="5"/>
        <v>ไม่ผ่าน</v>
      </c>
    </row>
    <row r="49" spans="1:12" s="4" customFormat="1" ht="18.75" customHeight="1" x14ac:dyDescent="0.3">
      <c r="A49" s="6">
        <v>38</v>
      </c>
      <c r="B49" s="10" t="s">
        <v>231</v>
      </c>
      <c r="C49" s="12" t="s">
        <v>232</v>
      </c>
      <c r="D49" s="7"/>
      <c r="E49" s="7"/>
      <c r="F49" s="8"/>
      <c r="G49" s="57">
        <f t="shared" si="0"/>
        <v>0</v>
      </c>
      <c r="H49" s="57" t="str">
        <f t="shared" si="1"/>
        <v>/</v>
      </c>
      <c r="I49" s="57" t="str">
        <f t="shared" si="2"/>
        <v/>
      </c>
      <c r="J49" s="57" t="str">
        <f t="shared" si="3"/>
        <v/>
      </c>
      <c r="K49" s="57" t="str">
        <f t="shared" si="4"/>
        <v/>
      </c>
      <c r="L49" s="57" t="str">
        <f t="shared" si="5"/>
        <v>ไม่ผ่าน</v>
      </c>
    </row>
    <row r="50" spans="1:12" s="4" customFormat="1" ht="18.75" customHeight="1" x14ac:dyDescent="0.3">
      <c r="A50" s="6">
        <v>39</v>
      </c>
      <c r="B50" s="15" t="s">
        <v>233</v>
      </c>
      <c r="C50" s="24" t="s">
        <v>234</v>
      </c>
      <c r="D50" s="7"/>
      <c r="E50" s="7"/>
      <c r="F50" s="8"/>
      <c r="G50" s="57">
        <f t="shared" si="0"/>
        <v>0</v>
      </c>
      <c r="H50" s="57" t="str">
        <f t="shared" si="1"/>
        <v>/</v>
      </c>
      <c r="I50" s="57" t="str">
        <f t="shared" si="2"/>
        <v/>
      </c>
      <c r="J50" s="57" t="str">
        <f t="shared" si="3"/>
        <v/>
      </c>
      <c r="K50" s="57" t="str">
        <f t="shared" si="4"/>
        <v/>
      </c>
      <c r="L50" s="57" t="str">
        <f t="shared" si="5"/>
        <v>ไม่ผ่าน</v>
      </c>
    </row>
    <row r="51" spans="1:12" s="4" customFormat="1" ht="18.75" customHeight="1" x14ac:dyDescent="0.3">
      <c r="A51" s="6">
        <v>40</v>
      </c>
      <c r="B51" s="10" t="s">
        <v>235</v>
      </c>
      <c r="C51" s="11" t="s">
        <v>236</v>
      </c>
      <c r="D51" s="7"/>
      <c r="E51" s="7"/>
      <c r="F51" s="8"/>
      <c r="G51" s="57">
        <f t="shared" si="0"/>
        <v>0</v>
      </c>
      <c r="H51" s="57" t="str">
        <f t="shared" si="1"/>
        <v>/</v>
      </c>
      <c r="I51" s="57" t="str">
        <f t="shared" si="2"/>
        <v/>
      </c>
      <c r="J51" s="57" t="str">
        <f t="shared" si="3"/>
        <v/>
      </c>
      <c r="K51" s="57" t="str">
        <f t="shared" si="4"/>
        <v/>
      </c>
      <c r="L51" s="57" t="str">
        <f t="shared" si="5"/>
        <v>ไม่ผ่าน</v>
      </c>
    </row>
    <row r="52" spans="1:12" s="4" customFormat="1" ht="18.75" customHeight="1" x14ac:dyDescent="0.3">
      <c r="A52" s="6">
        <v>41</v>
      </c>
      <c r="B52" s="10" t="s">
        <v>39</v>
      </c>
      <c r="C52" s="11" t="s">
        <v>237</v>
      </c>
      <c r="D52" s="7"/>
      <c r="E52" s="7"/>
      <c r="F52" s="8"/>
      <c r="G52" s="57">
        <f t="shared" si="0"/>
        <v>0</v>
      </c>
      <c r="H52" s="57" t="str">
        <f t="shared" si="1"/>
        <v>/</v>
      </c>
      <c r="I52" s="57" t="str">
        <f t="shared" si="2"/>
        <v/>
      </c>
      <c r="J52" s="57" t="str">
        <f t="shared" si="3"/>
        <v/>
      </c>
      <c r="K52" s="57" t="str">
        <f t="shared" si="4"/>
        <v/>
      </c>
      <c r="L52" s="57" t="str">
        <f t="shared" si="5"/>
        <v>ไม่ผ่าน</v>
      </c>
    </row>
    <row r="53" spans="1:12" s="4" customFormat="1" ht="18.75" customHeight="1" x14ac:dyDescent="0.3">
      <c r="A53" s="6">
        <v>42</v>
      </c>
      <c r="B53" s="10" t="s">
        <v>238</v>
      </c>
      <c r="C53" s="11" t="s">
        <v>239</v>
      </c>
      <c r="D53" s="7"/>
      <c r="E53" s="7"/>
      <c r="F53" s="8"/>
      <c r="G53" s="57">
        <f t="shared" si="0"/>
        <v>0</v>
      </c>
      <c r="H53" s="57" t="str">
        <f t="shared" si="1"/>
        <v>/</v>
      </c>
      <c r="I53" s="57" t="str">
        <f t="shared" si="2"/>
        <v/>
      </c>
      <c r="J53" s="57" t="str">
        <f t="shared" si="3"/>
        <v/>
      </c>
      <c r="K53" s="57" t="str">
        <f t="shared" si="4"/>
        <v/>
      </c>
      <c r="L53" s="57" t="str">
        <f t="shared" si="5"/>
        <v>ไม่ผ่าน</v>
      </c>
    </row>
    <row r="54" spans="1:12" s="4" customFormat="1" ht="18.75" customHeight="1" x14ac:dyDescent="0.3">
      <c r="A54" s="6">
        <v>43</v>
      </c>
      <c r="B54" s="10" t="s">
        <v>240</v>
      </c>
      <c r="C54" s="11" t="s">
        <v>241</v>
      </c>
      <c r="D54" s="7"/>
      <c r="E54" s="7"/>
      <c r="F54" s="8"/>
      <c r="G54" s="57">
        <f t="shared" si="0"/>
        <v>0</v>
      </c>
      <c r="H54" s="57" t="str">
        <f t="shared" si="1"/>
        <v>/</v>
      </c>
      <c r="I54" s="57" t="str">
        <f t="shared" si="2"/>
        <v/>
      </c>
      <c r="J54" s="57" t="str">
        <f t="shared" si="3"/>
        <v/>
      </c>
      <c r="K54" s="57" t="str">
        <f t="shared" si="4"/>
        <v/>
      </c>
      <c r="L54" s="57" t="str">
        <f t="shared" si="5"/>
        <v>ไม่ผ่าน</v>
      </c>
    </row>
    <row r="55" spans="1:12" s="4" customFormat="1" ht="18.75" customHeight="1" x14ac:dyDescent="0.3">
      <c r="A55" s="6">
        <v>44</v>
      </c>
      <c r="B55" s="10" t="s">
        <v>242</v>
      </c>
      <c r="C55" s="11" t="s">
        <v>243</v>
      </c>
      <c r="D55" s="7"/>
      <c r="E55" s="7"/>
      <c r="F55" s="8"/>
      <c r="G55" s="57">
        <f t="shared" si="0"/>
        <v>0</v>
      </c>
      <c r="H55" s="57" t="str">
        <f t="shared" si="1"/>
        <v>/</v>
      </c>
      <c r="I55" s="57" t="str">
        <f t="shared" si="2"/>
        <v/>
      </c>
      <c r="J55" s="57" t="str">
        <f t="shared" si="3"/>
        <v/>
      </c>
      <c r="K55" s="57" t="str">
        <f t="shared" si="4"/>
        <v/>
      </c>
      <c r="L55" s="57" t="str">
        <f t="shared" si="5"/>
        <v>ไม่ผ่าน</v>
      </c>
    </row>
    <row r="56" spans="1:12" s="4" customFormat="1" ht="18.75" customHeight="1" x14ac:dyDescent="0.3">
      <c r="A56" s="6">
        <v>45</v>
      </c>
      <c r="B56" s="10" t="s">
        <v>244</v>
      </c>
      <c r="C56" s="11" t="s">
        <v>245</v>
      </c>
      <c r="D56" s="7"/>
      <c r="E56" s="7"/>
      <c r="F56" s="8"/>
      <c r="G56" s="57">
        <f t="shared" si="0"/>
        <v>0</v>
      </c>
      <c r="H56" s="57" t="str">
        <f t="shared" si="1"/>
        <v>/</v>
      </c>
      <c r="I56" s="57" t="str">
        <f t="shared" si="2"/>
        <v/>
      </c>
      <c r="J56" s="57" t="str">
        <f t="shared" si="3"/>
        <v/>
      </c>
      <c r="K56" s="57" t="str">
        <f t="shared" si="4"/>
        <v/>
      </c>
      <c r="L56" s="57" t="str">
        <f t="shared" si="5"/>
        <v>ไม่ผ่าน</v>
      </c>
    </row>
    <row r="57" spans="1:12" s="4" customFormat="1" ht="18.75" customHeight="1" x14ac:dyDescent="0.3">
      <c r="A57" s="6">
        <v>46</v>
      </c>
      <c r="B57" s="17" t="s">
        <v>246</v>
      </c>
      <c r="C57" s="23" t="s">
        <v>26</v>
      </c>
      <c r="D57" s="7"/>
      <c r="E57" s="7"/>
      <c r="F57" s="8"/>
      <c r="G57" s="57">
        <f t="shared" si="0"/>
        <v>0</v>
      </c>
      <c r="H57" s="57" t="str">
        <f t="shared" si="1"/>
        <v>/</v>
      </c>
      <c r="I57" s="57" t="str">
        <f t="shared" si="2"/>
        <v/>
      </c>
      <c r="J57" s="57" t="str">
        <f t="shared" si="3"/>
        <v/>
      </c>
      <c r="K57" s="57" t="str">
        <f t="shared" si="4"/>
        <v/>
      </c>
      <c r="L57" s="57" t="str">
        <f t="shared" si="5"/>
        <v>ไม่ผ่าน</v>
      </c>
    </row>
    <row r="58" spans="1:12" s="4" customFormat="1" ht="18.75" customHeight="1" x14ac:dyDescent="0.3">
      <c r="A58" s="6">
        <v>47</v>
      </c>
      <c r="B58" s="10" t="s">
        <v>67</v>
      </c>
      <c r="C58" s="11" t="s">
        <v>66</v>
      </c>
      <c r="D58" s="7"/>
      <c r="E58" s="7"/>
      <c r="F58" s="8"/>
      <c r="G58" s="57">
        <f t="shared" si="0"/>
        <v>0</v>
      </c>
      <c r="H58" s="57" t="str">
        <f t="shared" si="1"/>
        <v>/</v>
      </c>
      <c r="I58" s="57" t="str">
        <f t="shared" si="2"/>
        <v/>
      </c>
      <c r="J58" s="57" t="str">
        <f t="shared" si="3"/>
        <v/>
      </c>
      <c r="K58" s="57" t="str">
        <f t="shared" si="4"/>
        <v/>
      </c>
      <c r="L58" s="57" t="str">
        <f t="shared" si="5"/>
        <v>ไม่ผ่าน</v>
      </c>
    </row>
    <row r="59" spans="1:12" s="4" customFormat="1" ht="18.75" customHeight="1" x14ac:dyDescent="0.3">
      <c r="A59" s="6">
        <v>48</v>
      </c>
      <c r="B59" s="10" t="s">
        <v>247</v>
      </c>
      <c r="C59" s="11" t="s">
        <v>248</v>
      </c>
      <c r="D59" s="7"/>
      <c r="E59" s="7"/>
      <c r="F59" s="8"/>
      <c r="G59" s="57">
        <f t="shared" si="0"/>
        <v>0</v>
      </c>
      <c r="H59" s="57" t="str">
        <f t="shared" si="1"/>
        <v>/</v>
      </c>
      <c r="I59" s="57" t="str">
        <f t="shared" si="2"/>
        <v/>
      </c>
      <c r="J59" s="57" t="str">
        <f t="shared" si="3"/>
        <v/>
      </c>
      <c r="K59" s="57" t="str">
        <f t="shared" si="4"/>
        <v/>
      </c>
      <c r="L59" s="57" t="str">
        <f t="shared" si="5"/>
        <v>ไม่ผ่าน</v>
      </c>
    </row>
    <row r="60" spans="1:12" s="4" customFormat="1" ht="18.75" customHeight="1" x14ac:dyDescent="0.3">
      <c r="A60" s="6">
        <v>49</v>
      </c>
      <c r="B60" s="15" t="s">
        <v>249</v>
      </c>
      <c r="C60" s="16" t="s">
        <v>243</v>
      </c>
      <c r="D60" s="7"/>
      <c r="E60" s="7"/>
      <c r="F60" s="8"/>
      <c r="G60" s="57">
        <f t="shared" si="0"/>
        <v>0</v>
      </c>
      <c r="H60" s="57" t="str">
        <f t="shared" si="1"/>
        <v>/</v>
      </c>
      <c r="I60" s="57" t="str">
        <f t="shared" si="2"/>
        <v/>
      </c>
      <c r="J60" s="57" t="str">
        <f t="shared" si="3"/>
        <v/>
      </c>
      <c r="K60" s="57" t="str">
        <f t="shared" si="4"/>
        <v/>
      </c>
      <c r="L60" s="57" t="str">
        <f t="shared" si="5"/>
        <v>ไม่ผ่าน</v>
      </c>
    </row>
    <row r="61" spans="1:12" s="4" customFormat="1" ht="18.75" x14ac:dyDescent="0.3">
      <c r="A61" s="38" t="s">
        <v>18</v>
      </c>
      <c r="B61" s="39"/>
      <c r="C61" s="39"/>
      <c r="D61" s="39"/>
      <c r="E61" s="39"/>
      <c r="F61" s="39"/>
      <c r="G61" s="40"/>
      <c r="H61" s="7"/>
      <c r="I61" s="7"/>
      <c r="J61" s="7"/>
      <c r="K61" s="57" t="s">
        <v>13</v>
      </c>
      <c r="L61" s="57">
        <f>COUNTIF(L12:L60,"ผ่าน")</f>
        <v>0</v>
      </c>
    </row>
    <row r="62" spans="1:12" s="4" customFormat="1" ht="18.75" x14ac:dyDescent="0.3">
      <c r="A62" s="41" t="s">
        <v>19</v>
      </c>
      <c r="B62" s="41"/>
      <c r="C62" s="41"/>
      <c r="D62" s="41"/>
      <c r="E62" s="41"/>
      <c r="F62" s="41"/>
      <c r="G62" s="41"/>
      <c r="H62" s="42"/>
      <c r="I62" s="7"/>
      <c r="J62" s="7"/>
      <c r="K62" s="58" t="s">
        <v>821</v>
      </c>
      <c r="L62" s="58">
        <f>COUNTIF(L12:L60,"ไม่ผ่าน")</f>
        <v>49</v>
      </c>
    </row>
    <row r="63" spans="1:12" s="4" customFormat="1" ht="18.75" x14ac:dyDescent="0.3">
      <c r="A63" s="41"/>
      <c r="B63" s="41"/>
      <c r="C63" s="41"/>
      <c r="D63" s="41"/>
      <c r="E63" s="41"/>
      <c r="F63" s="41"/>
      <c r="G63" s="41"/>
      <c r="H63" s="42"/>
      <c r="I63" s="42"/>
      <c r="J63" s="42"/>
      <c r="K63" s="42"/>
      <c r="L63" s="7"/>
    </row>
    <row r="64" spans="1:12" s="4" customFormat="1" ht="19.5" customHeight="1" x14ac:dyDescent="0.3">
      <c r="A64" s="9"/>
      <c r="B64" s="4" t="s">
        <v>17</v>
      </c>
    </row>
    <row r="65" spans="1:12" s="4" customFormat="1" ht="18" customHeight="1" x14ac:dyDescent="0.3">
      <c r="B65" s="37" t="s">
        <v>20</v>
      </c>
      <c r="C65" s="37"/>
      <c r="D65" s="37"/>
      <c r="E65" s="37"/>
      <c r="F65" s="37"/>
      <c r="G65" s="37"/>
      <c r="H65" s="37"/>
      <c r="I65" s="37"/>
      <c r="J65" s="37"/>
      <c r="K65" s="37"/>
      <c r="L65" s="37"/>
    </row>
    <row r="66" spans="1:12" s="4" customFormat="1" ht="18" customHeight="1" x14ac:dyDescent="0.5">
      <c r="A66" s="9"/>
      <c r="B66" s="37" t="s">
        <v>21</v>
      </c>
      <c r="C66" s="37"/>
      <c r="D66" s="37"/>
      <c r="E66" s="37"/>
      <c r="F66" s="37"/>
      <c r="G66" s="37"/>
      <c r="H66" s="37"/>
      <c r="I66" s="37"/>
      <c r="J66" s="37"/>
      <c r="K66" s="37"/>
      <c r="L66" s="37"/>
    </row>
    <row r="67" spans="1:12" s="4" customFormat="1" ht="18" customHeight="1" x14ac:dyDescent="0.3">
      <c r="A67" s="9"/>
      <c r="B67" s="37" t="s">
        <v>22</v>
      </c>
      <c r="C67" s="37"/>
      <c r="D67" s="37"/>
      <c r="E67" s="37"/>
      <c r="F67" s="37"/>
      <c r="G67" s="37"/>
      <c r="H67" s="37"/>
      <c r="I67" s="37"/>
      <c r="J67" s="37"/>
      <c r="K67" s="37"/>
      <c r="L67" s="37"/>
    </row>
    <row r="68" spans="1:12" ht="21" x14ac:dyDescent="0.35">
      <c r="B68" s="59" t="s">
        <v>822</v>
      </c>
      <c r="C68" s="60" t="s">
        <v>823</v>
      </c>
      <c r="D68" s="61" t="s">
        <v>824</v>
      </c>
      <c r="E68" s="61"/>
      <c r="F68" s="61" t="s">
        <v>825</v>
      </c>
      <c r="G68" s="61"/>
    </row>
    <row r="69" spans="1:12" ht="21" x14ac:dyDescent="0.35">
      <c r="B69" s="62"/>
      <c r="C69" s="63" t="s">
        <v>826</v>
      </c>
      <c r="D69" s="64" t="s">
        <v>827</v>
      </c>
      <c r="E69" s="64"/>
      <c r="F69" s="65">
        <f>COUNTIF(H12:H60,"/")</f>
        <v>49</v>
      </c>
      <c r="G69" s="65"/>
    </row>
    <row r="70" spans="1:12" ht="21" x14ac:dyDescent="0.35">
      <c r="B70" s="62"/>
      <c r="C70" s="63" t="s">
        <v>828</v>
      </c>
      <c r="D70" s="64" t="s">
        <v>829</v>
      </c>
      <c r="E70" s="64"/>
      <c r="F70" s="65">
        <f>COUNTIF(I12:I60,"/")</f>
        <v>0</v>
      </c>
      <c r="G70" s="65"/>
    </row>
    <row r="71" spans="1:12" ht="21" x14ac:dyDescent="0.35">
      <c r="B71" s="62"/>
      <c r="C71" s="63" t="s">
        <v>830</v>
      </c>
      <c r="D71" s="64" t="s">
        <v>831</v>
      </c>
      <c r="E71" s="64"/>
      <c r="F71" s="65">
        <f>COUNTIF(J12:J60,"/")</f>
        <v>0</v>
      </c>
      <c r="G71" s="65"/>
    </row>
    <row r="72" spans="1:12" ht="21" x14ac:dyDescent="0.35">
      <c r="B72" s="66"/>
      <c r="C72" s="63" t="s">
        <v>832</v>
      </c>
      <c r="D72" s="64" t="s">
        <v>833</v>
      </c>
      <c r="E72" s="64"/>
      <c r="F72" s="65">
        <f>COUNTIF(K12:K60,"/")</f>
        <v>0</v>
      </c>
      <c r="G72" s="65"/>
    </row>
  </sheetData>
  <mergeCells count="31"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67:L67"/>
    <mergeCell ref="A61:G61"/>
    <mergeCell ref="A62:G63"/>
    <mergeCell ref="H62:H63"/>
    <mergeCell ref="I63:K63"/>
    <mergeCell ref="B65:L65"/>
    <mergeCell ref="B66:L66"/>
    <mergeCell ref="B68:B72"/>
    <mergeCell ref="D68:E68"/>
    <mergeCell ref="F68:G68"/>
    <mergeCell ref="D69:E69"/>
    <mergeCell ref="F69:G69"/>
    <mergeCell ref="D70:E70"/>
    <mergeCell ref="F70:G70"/>
    <mergeCell ref="D71:E71"/>
    <mergeCell ref="F71:G71"/>
    <mergeCell ref="D72:E72"/>
    <mergeCell ref="F72:G72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71"/>
  <sheetViews>
    <sheetView showWhiteSpace="0" view="pageLayout" topLeftCell="A50" workbookViewId="0">
      <selection activeCell="K60" sqref="K60:L61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10" t="s">
        <v>250</v>
      </c>
      <c r="C12" s="11" t="s">
        <v>251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10" t="s">
        <v>252</v>
      </c>
      <c r="C13" s="11" t="s">
        <v>253</v>
      </c>
      <c r="D13" s="7"/>
      <c r="E13" s="7"/>
      <c r="F13" s="8"/>
      <c r="G13" s="57">
        <f t="shared" ref="G13:G59" si="0">D13+E13+F13</f>
        <v>0</v>
      </c>
      <c r="H13" s="57" t="str">
        <f t="shared" ref="H13:H59" si="1">IF(G13&lt;=9,"/","")</f>
        <v>/</v>
      </c>
      <c r="I13" s="57" t="str">
        <f t="shared" ref="I13:I59" si="2">IF(AND(G13&gt;9,G13&lt;=16),"/","")</f>
        <v/>
      </c>
      <c r="J13" s="57" t="str">
        <f t="shared" ref="J13:J59" si="3">IF(AND(G13&gt;16,G13&lt;=23),"/","")</f>
        <v/>
      </c>
      <c r="K13" s="57" t="str">
        <f t="shared" ref="K13:K59" si="4">IF(AND(G13&gt;23,G13&lt;=30),"/","")</f>
        <v/>
      </c>
      <c r="L13" s="57" t="str">
        <f t="shared" ref="L13:L59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10" t="s">
        <v>30</v>
      </c>
      <c r="C14" s="11" t="s">
        <v>254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5" t="s">
        <v>255</v>
      </c>
      <c r="C15" s="16" t="s">
        <v>256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10" t="s">
        <v>257</v>
      </c>
      <c r="C16" s="11" t="s">
        <v>258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25" t="s">
        <v>82</v>
      </c>
      <c r="C17" s="26" t="s">
        <v>259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19" t="s">
        <v>260</v>
      </c>
      <c r="C18" s="20" t="s">
        <v>261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25" t="s">
        <v>262</v>
      </c>
      <c r="C19" s="26" t="s">
        <v>263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10" t="s">
        <v>264</v>
      </c>
      <c r="C20" s="11" t="s">
        <v>265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10" t="s">
        <v>266</v>
      </c>
      <c r="C21" s="11" t="s">
        <v>267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10" t="s">
        <v>268</v>
      </c>
      <c r="C22" s="11" t="s">
        <v>269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17" t="s">
        <v>270</v>
      </c>
      <c r="C23" s="23" t="s">
        <v>271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15" t="s">
        <v>272</v>
      </c>
      <c r="C24" s="16" t="s">
        <v>273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10" t="s">
        <v>23</v>
      </c>
      <c r="C25" s="11" t="s">
        <v>61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10" t="s">
        <v>274</v>
      </c>
      <c r="C26" s="11" t="s">
        <v>275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9" t="s">
        <v>276</v>
      </c>
      <c r="C27" s="20" t="s">
        <v>277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9" t="s">
        <v>278</v>
      </c>
      <c r="C28" s="20" t="s">
        <v>279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19" t="s">
        <v>280</v>
      </c>
      <c r="C29" s="20" t="s">
        <v>281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15" t="s">
        <v>282</v>
      </c>
      <c r="C30" s="16" t="s">
        <v>283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19" t="s">
        <v>284</v>
      </c>
      <c r="C31" s="20" t="s">
        <v>56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19" t="s">
        <v>285</v>
      </c>
      <c r="C32" s="20" t="s">
        <v>286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19" t="s">
        <v>287</v>
      </c>
      <c r="C33" s="20" t="s">
        <v>288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25" t="s">
        <v>289</v>
      </c>
      <c r="C34" s="26" t="s">
        <v>290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10" t="s">
        <v>291</v>
      </c>
      <c r="C35" s="11" t="s">
        <v>292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0" t="s">
        <v>293</v>
      </c>
      <c r="C36" s="11" t="s">
        <v>58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10" t="s">
        <v>294</v>
      </c>
      <c r="C37" s="11" t="s">
        <v>295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10" t="s">
        <v>296</v>
      </c>
      <c r="C38" s="11" t="s">
        <v>297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17" t="s">
        <v>298</v>
      </c>
      <c r="C39" s="23" t="s">
        <v>26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10" t="s">
        <v>299</v>
      </c>
      <c r="C40" s="11" t="s">
        <v>300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15" t="s">
        <v>301</v>
      </c>
      <c r="C41" s="16" t="s">
        <v>302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10" t="s">
        <v>303</v>
      </c>
      <c r="C42" s="11" t="s">
        <v>304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10" t="s">
        <v>305</v>
      </c>
      <c r="C43" s="11" t="s">
        <v>306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10" t="s">
        <v>307</v>
      </c>
      <c r="C44" s="11" t="s">
        <v>308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10" t="s">
        <v>309</v>
      </c>
      <c r="C45" s="11" t="s">
        <v>310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10" t="s">
        <v>311</v>
      </c>
      <c r="C46" s="11" t="s">
        <v>312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10" t="s">
        <v>313</v>
      </c>
      <c r="C47" s="11" t="s">
        <v>53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customHeight="1" x14ac:dyDescent="0.3">
      <c r="A48" s="6">
        <v>37</v>
      </c>
      <c r="B48" s="10" t="s">
        <v>314</v>
      </c>
      <c r="C48" s="11" t="s">
        <v>315</v>
      </c>
      <c r="D48" s="7"/>
      <c r="E48" s="7"/>
      <c r="F48" s="8"/>
      <c r="G48" s="57">
        <f t="shared" si="0"/>
        <v>0</v>
      </c>
      <c r="H48" s="57" t="str">
        <f t="shared" si="1"/>
        <v>/</v>
      </c>
      <c r="I48" s="57" t="str">
        <f t="shared" si="2"/>
        <v/>
      </c>
      <c r="J48" s="57" t="str">
        <f t="shared" si="3"/>
        <v/>
      </c>
      <c r="K48" s="57" t="str">
        <f t="shared" si="4"/>
        <v/>
      </c>
      <c r="L48" s="57" t="str">
        <f t="shared" si="5"/>
        <v>ไม่ผ่าน</v>
      </c>
    </row>
    <row r="49" spans="1:12" s="4" customFormat="1" ht="18.75" customHeight="1" x14ac:dyDescent="0.3">
      <c r="A49" s="6">
        <v>38</v>
      </c>
      <c r="B49" s="10" t="s">
        <v>294</v>
      </c>
      <c r="C49" s="11" t="s">
        <v>316</v>
      </c>
      <c r="D49" s="7"/>
      <c r="E49" s="7"/>
      <c r="F49" s="8"/>
      <c r="G49" s="57">
        <f t="shared" si="0"/>
        <v>0</v>
      </c>
      <c r="H49" s="57" t="str">
        <f t="shared" si="1"/>
        <v>/</v>
      </c>
      <c r="I49" s="57" t="str">
        <f t="shared" si="2"/>
        <v/>
      </c>
      <c r="J49" s="57" t="str">
        <f t="shared" si="3"/>
        <v/>
      </c>
      <c r="K49" s="57" t="str">
        <f t="shared" si="4"/>
        <v/>
      </c>
      <c r="L49" s="57" t="str">
        <f t="shared" si="5"/>
        <v>ไม่ผ่าน</v>
      </c>
    </row>
    <row r="50" spans="1:12" s="4" customFormat="1" ht="18.75" customHeight="1" x14ac:dyDescent="0.3">
      <c r="A50" s="6">
        <v>39</v>
      </c>
      <c r="B50" s="10" t="s">
        <v>317</v>
      </c>
      <c r="C50" s="11" t="s">
        <v>86</v>
      </c>
      <c r="D50" s="7"/>
      <c r="E50" s="7"/>
      <c r="F50" s="8"/>
      <c r="G50" s="57">
        <f t="shared" si="0"/>
        <v>0</v>
      </c>
      <c r="H50" s="57" t="str">
        <f t="shared" si="1"/>
        <v>/</v>
      </c>
      <c r="I50" s="57" t="str">
        <f t="shared" si="2"/>
        <v/>
      </c>
      <c r="J50" s="57" t="str">
        <f t="shared" si="3"/>
        <v/>
      </c>
      <c r="K50" s="57" t="str">
        <f t="shared" si="4"/>
        <v/>
      </c>
      <c r="L50" s="57" t="str">
        <f t="shared" si="5"/>
        <v>ไม่ผ่าน</v>
      </c>
    </row>
    <row r="51" spans="1:12" s="4" customFormat="1" ht="18.75" customHeight="1" x14ac:dyDescent="0.3">
      <c r="A51" s="6">
        <v>40</v>
      </c>
      <c r="B51" s="10" t="s">
        <v>318</v>
      </c>
      <c r="C51" s="11" t="s">
        <v>319</v>
      </c>
      <c r="D51" s="7"/>
      <c r="E51" s="7"/>
      <c r="F51" s="8"/>
      <c r="G51" s="57">
        <f t="shared" si="0"/>
        <v>0</v>
      </c>
      <c r="H51" s="57" t="str">
        <f t="shared" si="1"/>
        <v>/</v>
      </c>
      <c r="I51" s="57" t="str">
        <f t="shared" si="2"/>
        <v/>
      </c>
      <c r="J51" s="57" t="str">
        <f t="shared" si="3"/>
        <v/>
      </c>
      <c r="K51" s="57" t="str">
        <f t="shared" si="4"/>
        <v/>
      </c>
      <c r="L51" s="57" t="str">
        <f t="shared" si="5"/>
        <v>ไม่ผ่าน</v>
      </c>
    </row>
    <row r="52" spans="1:12" s="4" customFormat="1" ht="18.75" customHeight="1" x14ac:dyDescent="0.3">
      <c r="A52" s="6">
        <v>41</v>
      </c>
      <c r="B52" s="10" t="s">
        <v>320</v>
      </c>
      <c r="C52" s="11" t="s">
        <v>65</v>
      </c>
      <c r="D52" s="7"/>
      <c r="E52" s="7"/>
      <c r="F52" s="8"/>
      <c r="G52" s="57">
        <f t="shared" si="0"/>
        <v>0</v>
      </c>
      <c r="H52" s="57" t="str">
        <f t="shared" si="1"/>
        <v>/</v>
      </c>
      <c r="I52" s="57" t="str">
        <f t="shared" si="2"/>
        <v/>
      </c>
      <c r="J52" s="57" t="str">
        <f t="shared" si="3"/>
        <v/>
      </c>
      <c r="K52" s="57" t="str">
        <f t="shared" si="4"/>
        <v/>
      </c>
      <c r="L52" s="57" t="str">
        <f t="shared" si="5"/>
        <v>ไม่ผ่าน</v>
      </c>
    </row>
    <row r="53" spans="1:12" s="4" customFormat="1" ht="18.75" customHeight="1" x14ac:dyDescent="0.3">
      <c r="A53" s="6">
        <v>42</v>
      </c>
      <c r="B53" s="10" t="s">
        <v>321</v>
      </c>
      <c r="C53" s="11" t="s">
        <v>322</v>
      </c>
      <c r="D53" s="7"/>
      <c r="E53" s="7"/>
      <c r="F53" s="8"/>
      <c r="G53" s="57">
        <f t="shared" si="0"/>
        <v>0</v>
      </c>
      <c r="H53" s="57" t="str">
        <f t="shared" si="1"/>
        <v>/</v>
      </c>
      <c r="I53" s="57" t="str">
        <f t="shared" si="2"/>
        <v/>
      </c>
      <c r="J53" s="57" t="str">
        <f t="shared" si="3"/>
        <v/>
      </c>
      <c r="K53" s="57" t="str">
        <f t="shared" si="4"/>
        <v/>
      </c>
      <c r="L53" s="57" t="str">
        <f t="shared" si="5"/>
        <v>ไม่ผ่าน</v>
      </c>
    </row>
    <row r="54" spans="1:12" s="4" customFormat="1" ht="18.75" customHeight="1" x14ac:dyDescent="0.3">
      <c r="A54" s="6">
        <v>43</v>
      </c>
      <c r="B54" s="10" t="s">
        <v>323</v>
      </c>
      <c r="C54" s="11" t="s">
        <v>324</v>
      </c>
      <c r="D54" s="7"/>
      <c r="E54" s="7"/>
      <c r="F54" s="8"/>
      <c r="G54" s="57">
        <f t="shared" si="0"/>
        <v>0</v>
      </c>
      <c r="H54" s="57" t="str">
        <f t="shared" si="1"/>
        <v>/</v>
      </c>
      <c r="I54" s="57" t="str">
        <f t="shared" si="2"/>
        <v/>
      </c>
      <c r="J54" s="57" t="str">
        <f t="shared" si="3"/>
        <v/>
      </c>
      <c r="K54" s="57" t="str">
        <f t="shared" si="4"/>
        <v/>
      </c>
      <c r="L54" s="57" t="str">
        <f t="shared" si="5"/>
        <v>ไม่ผ่าน</v>
      </c>
    </row>
    <row r="55" spans="1:12" s="4" customFormat="1" ht="18.75" customHeight="1" x14ac:dyDescent="0.3">
      <c r="A55" s="6">
        <v>44</v>
      </c>
      <c r="B55" s="10" t="s">
        <v>325</v>
      </c>
      <c r="C55" s="11" t="s">
        <v>326</v>
      </c>
      <c r="D55" s="7"/>
      <c r="E55" s="7"/>
      <c r="F55" s="8"/>
      <c r="G55" s="57">
        <f t="shared" si="0"/>
        <v>0</v>
      </c>
      <c r="H55" s="57" t="str">
        <f t="shared" si="1"/>
        <v>/</v>
      </c>
      <c r="I55" s="57" t="str">
        <f t="shared" si="2"/>
        <v/>
      </c>
      <c r="J55" s="57" t="str">
        <f t="shared" si="3"/>
        <v/>
      </c>
      <c r="K55" s="57" t="str">
        <f t="shared" si="4"/>
        <v/>
      </c>
      <c r="L55" s="57" t="str">
        <f t="shared" si="5"/>
        <v>ไม่ผ่าน</v>
      </c>
    </row>
    <row r="56" spans="1:12" s="4" customFormat="1" ht="18.75" customHeight="1" x14ac:dyDescent="0.3">
      <c r="A56" s="6">
        <v>45</v>
      </c>
      <c r="B56" s="17" t="s">
        <v>327</v>
      </c>
      <c r="C56" s="23" t="s">
        <v>328</v>
      </c>
      <c r="D56" s="7"/>
      <c r="E56" s="7"/>
      <c r="F56" s="8"/>
      <c r="G56" s="57">
        <f t="shared" si="0"/>
        <v>0</v>
      </c>
      <c r="H56" s="57" t="str">
        <f t="shared" si="1"/>
        <v>/</v>
      </c>
      <c r="I56" s="57" t="str">
        <f t="shared" si="2"/>
        <v/>
      </c>
      <c r="J56" s="57" t="str">
        <f t="shared" si="3"/>
        <v/>
      </c>
      <c r="K56" s="57" t="str">
        <f t="shared" si="4"/>
        <v/>
      </c>
      <c r="L56" s="57" t="str">
        <f t="shared" si="5"/>
        <v>ไม่ผ่าน</v>
      </c>
    </row>
    <row r="57" spans="1:12" s="4" customFormat="1" ht="18.75" customHeight="1" x14ac:dyDescent="0.3">
      <c r="A57" s="6">
        <v>46</v>
      </c>
      <c r="B57" s="10" t="s">
        <v>329</v>
      </c>
      <c r="C57" s="11" t="s">
        <v>330</v>
      </c>
      <c r="D57" s="7"/>
      <c r="E57" s="7"/>
      <c r="F57" s="8"/>
      <c r="G57" s="57">
        <f t="shared" si="0"/>
        <v>0</v>
      </c>
      <c r="H57" s="57" t="str">
        <f t="shared" si="1"/>
        <v>/</v>
      </c>
      <c r="I57" s="57" t="str">
        <f t="shared" si="2"/>
        <v/>
      </c>
      <c r="J57" s="57" t="str">
        <f t="shared" si="3"/>
        <v/>
      </c>
      <c r="K57" s="57" t="str">
        <f t="shared" si="4"/>
        <v/>
      </c>
      <c r="L57" s="57" t="str">
        <f t="shared" si="5"/>
        <v>ไม่ผ่าน</v>
      </c>
    </row>
    <row r="58" spans="1:12" s="4" customFormat="1" ht="18.75" customHeight="1" x14ac:dyDescent="0.3">
      <c r="A58" s="6">
        <v>47</v>
      </c>
      <c r="B58" s="10" t="s">
        <v>331</v>
      </c>
      <c r="C58" s="11" t="s">
        <v>332</v>
      </c>
      <c r="D58" s="7"/>
      <c r="E58" s="7"/>
      <c r="F58" s="8"/>
      <c r="G58" s="57">
        <f t="shared" si="0"/>
        <v>0</v>
      </c>
      <c r="H58" s="57" t="str">
        <f t="shared" si="1"/>
        <v>/</v>
      </c>
      <c r="I58" s="57" t="str">
        <f t="shared" si="2"/>
        <v/>
      </c>
      <c r="J58" s="57" t="str">
        <f t="shared" si="3"/>
        <v/>
      </c>
      <c r="K58" s="57" t="str">
        <f t="shared" si="4"/>
        <v/>
      </c>
      <c r="L58" s="57" t="str">
        <f t="shared" si="5"/>
        <v>ไม่ผ่าน</v>
      </c>
    </row>
    <row r="59" spans="1:12" s="4" customFormat="1" ht="18.75" customHeight="1" x14ac:dyDescent="0.3">
      <c r="A59" s="6">
        <v>48</v>
      </c>
      <c r="B59" s="10" t="s">
        <v>333</v>
      </c>
      <c r="C59" s="11" t="s">
        <v>334</v>
      </c>
      <c r="D59" s="7"/>
      <c r="E59" s="7"/>
      <c r="F59" s="8"/>
      <c r="G59" s="57">
        <f t="shared" si="0"/>
        <v>0</v>
      </c>
      <c r="H59" s="57" t="str">
        <f t="shared" si="1"/>
        <v>/</v>
      </c>
      <c r="I59" s="57" t="str">
        <f t="shared" si="2"/>
        <v/>
      </c>
      <c r="J59" s="57" t="str">
        <f t="shared" si="3"/>
        <v/>
      </c>
      <c r="K59" s="57" t="str">
        <f t="shared" si="4"/>
        <v/>
      </c>
      <c r="L59" s="57" t="str">
        <f t="shared" si="5"/>
        <v>ไม่ผ่าน</v>
      </c>
    </row>
    <row r="60" spans="1:12" s="4" customFormat="1" ht="18.75" x14ac:dyDescent="0.3">
      <c r="A60" s="38" t="s">
        <v>18</v>
      </c>
      <c r="B60" s="39"/>
      <c r="C60" s="39"/>
      <c r="D60" s="39"/>
      <c r="E60" s="39"/>
      <c r="F60" s="39"/>
      <c r="G60" s="40"/>
      <c r="H60" s="7"/>
      <c r="I60" s="7"/>
      <c r="J60" s="7"/>
      <c r="K60" s="57" t="s">
        <v>13</v>
      </c>
      <c r="L60" s="57">
        <f>COUNTIF(L12:L59,"ผ่าน")</f>
        <v>0</v>
      </c>
    </row>
    <row r="61" spans="1:12" s="4" customFormat="1" ht="18.75" x14ac:dyDescent="0.3">
      <c r="A61" s="41" t="s">
        <v>19</v>
      </c>
      <c r="B61" s="41"/>
      <c r="C61" s="41"/>
      <c r="D61" s="41"/>
      <c r="E61" s="41"/>
      <c r="F61" s="41"/>
      <c r="G61" s="41"/>
      <c r="H61" s="42"/>
      <c r="I61" s="7"/>
      <c r="J61" s="7"/>
      <c r="K61" s="58" t="s">
        <v>821</v>
      </c>
      <c r="L61" s="58">
        <f>COUNTIF(L12:L59,"ไม่ผ่าน")</f>
        <v>48</v>
      </c>
    </row>
    <row r="62" spans="1:12" s="4" customFormat="1" ht="18.75" x14ac:dyDescent="0.3">
      <c r="A62" s="41"/>
      <c r="B62" s="41"/>
      <c r="C62" s="41"/>
      <c r="D62" s="41"/>
      <c r="E62" s="41"/>
      <c r="F62" s="41"/>
      <c r="G62" s="41"/>
      <c r="H62" s="42"/>
      <c r="I62" s="42"/>
      <c r="J62" s="42"/>
      <c r="K62" s="42"/>
      <c r="L62" s="7"/>
    </row>
    <row r="63" spans="1:12" s="4" customFormat="1" ht="19.5" customHeight="1" x14ac:dyDescent="0.3">
      <c r="A63" s="9"/>
      <c r="B63" s="4" t="s">
        <v>17</v>
      </c>
    </row>
    <row r="64" spans="1:12" s="4" customFormat="1" ht="18" customHeight="1" x14ac:dyDescent="0.3">
      <c r="B64" s="37" t="s">
        <v>20</v>
      </c>
      <c r="C64" s="37"/>
      <c r="D64" s="37"/>
      <c r="E64" s="37"/>
      <c r="F64" s="37"/>
      <c r="G64" s="37"/>
      <c r="H64" s="37"/>
      <c r="I64" s="37"/>
      <c r="J64" s="37"/>
      <c r="K64" s="37"/>
      <c r="L64" s="37"/>
    </row>
    <row r="65" spans="1:12" s="4" customFormat="1" ht="18" customHeight="1" x14ac:dyDescent="0.5">
      <c r="A65" s="9"/>
      <c r="B65" s="37" t="s">
        <v>21</v>
      </c>
      <c r="C65" s="37"/>
      <c r="D65" s="37"/>
      <c r="E65" s="37"/>
      <c r="F65" s="37"/>
      <c r="G65" s="37"/>
      <c r="H65" s="37"/>
      <c r="I65" s="37"/>
      <c r="J65" s="37"/>
      <c r="K65" s="37"/>
      <c r="L65" s="37"/>
    </row>
    <row r="66" spans="1:12" s="4" customFormat="1" ht="18" customHeight="1" x14ac:dyDescent="0.3">
      <c r="A66" s="9"/>
      <c r="B66" s="37" t="s">
        <v>22</v>
      </c>
      <c r="C66" s="37"/>
      <c r="D66" s="37"/>
      <c r="E66" s="37"/>
      <c r="F66" s="37"/>
      <c r="G66" s="37"/>
      <c r="H66" s="37"/>
      <c r="I66" s="37"/>
      <c r="J66" s="37"/>
      <c r="K66" s="37"/>
      <c r="L66" s="37"/>
    </row>
    <row r="67" spans="1:12" ht="21" x14ac:dyDescent="0.35">
      <c r="B67" s="59" t="s">
        <v>822</v>
      </c>
      <c r="C67" s="60" t="s">
        <v>823</v>
      </c>
      <c r="D67" s="61" t="s">
        <v>824</v>
      </c>
      <c r="E67" s="61"/>
      <c r="F67" s="61" t="s">
        <v>825</v>
      </c>
      <c r="G67" s="61"/>
    </row>
    <row r="68" spans="1:12" ht="21" x14ac:dyDescent="0.35">
      <c r="B68" s="62"/>
      <c r="C68" s="63" t="s">
        <v>826</v>
      </c>
      <c r="D68" s="64" t="s">
        <v>827</v>
      </c>
      <c r="E68" s="64"/>
      <c r="F68" s="65">
        <f>COUNTIF(H12:H59,"/")</f>
        <v>48</v>
      </c>
      <c r="G68" s="65"/>
    </row>
    <row r="69" spans="1:12" ht="21" x14ac:dyDescent="0.35">
      <c r="B69" s="62"/>
      <c r="C69" s="63" t="s">
        <v>828</v>
      </c>
      <c r="D69" s="64" t="s">
        <v>829</v>
      </c>
      <c r="E69" s="64"/>
      <c r="F69" s="65">
        <f>COUNTIF(I12:I59,"/")</f>
        <v>0</v>
      </c>
      <c r="G69" s="65"/>
    </row>
    <row r="70" spans="1:12" ht="21" x14ac:dyDescent="0.35">
      <c r="B70" s="62"/>
      <c r="C70" s="63" t="s">
        <v>830</v>
      </c>
      <c r="D70" s="64" t="s">
        <v>831</v>
      </c>
      <c r="E70" s="64"/>
      <c r="F70" s="65">
        <f>COUNTIF(J12:J59,"/")</f>
        <v>0</v>
      </c>
      <c r="G70" s="65"/>
    </row>
    <row r="71" spans="1:12" ht="21" x14ac:dyDescent="0.35">
      <c r="B71" s="66"/>
      <c r="C71" s="63" t="s">
        <v>832</v>
      </c>
      <c r="D71" s="64" t="s">
        <v>833</v>
      </c>
      <c r="E71" s="64"/>
      <c r="F71" s="65">
        <f>COUNTIF(K12:K59,"/")</f>
        <v>0</v>
      </c>
      <c r="G71" s="65"/>
    </row>
  </sheetData>
  <mergeCells count="31"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66:L66"/>
    <mergeCell ref="A60:G60"/>
    <mergeCell ref="A61:G62"/>
    <mergeCell ref="H61:H62"/>
    <mergeCell ref="I62:K62"/>
    <mergeCell ref="B64:L64"/>
    <mergeCell ref="B65:L65"/>
    <mergeCell ref="B67:B71"/>
    <mergeCell ref="D67:E67"/>
    <mergeCell ref="F67:G67"/>
    <mergeCell ref="D68:E68"/>
    <mergeCell ref="F68:G68"/>
    <mergeCell ref="D69:E69"/>
    <mergeCell ref="F69:G69"/>
    <mergeCell ref="D70:E70"/>
    <mergeCell ref="F70:G70"/>
    <mergeCell ref="D71:E71"/>
    <mergeCell ref="F71:G71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67"/>
  <sheetViews>
    <sheetView showWhiteSpace="0" view="pageLayout" topLeftCell="A50" workbookViewId="0">
      <selection activeCell="K56" sqref="K56:L57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10" t="s">
        <v>335</v>
      </c>
      <c r="C12" s="11" t="s">
        <v>336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10" t="s">
        <v>337</v>
      </c>
      <c r="C13" s="11" t="s">
        <v>338</v>
      </c>
      <c r="D13" s="7"/>
      <c r="E13" s="7"/>
      <c r="F13" s="8"/>
      <c r="G13" s="57">
        <f t="shared" ref="G13:G55" si="0">D13+E13+F13</f>
        <v>0</v>
      </c>
      <c r="H13" s="57" t="str">
        <f t="shared" ref="H13:H55" si="1">IF(G13&lt;=9,"/","")</f>
        <v>/</v>
      </c>
      <c r="I13" s="57" t="str">
        <f t="shared" ref="I13:I55" si="2">IF(AND(G13&gt;9,G13&lt;=16),"/","")</f>
        <v/>
      </c>
      <c r="J13" s="57" t="str">
        <f t="shared" ref="J13:J55" si="3">IF(AND(G13&gt;16,G13&lt;=23),"/","")</f>
        <v/>
      </c>
      <c r="K13" s="57" t="str">
        <f t="shared" ref="K13:K55" si="4">IF(AND(G13&gt;23,G13&lt;=30),"/","")</f>
        <v/>
      </c>
      <c r="L13" s="57" t="str">
        <f t="shared" ref="L13:L55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17" t="s">
        <v>339</v>
      </c>
      <c r="C14" s="23" t="s">
        <v>340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0" t="s">
        <v>341</v>
      </c>
      <c r="C15" s="11" t="s">
        <v>342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10" t="s">
        <v>343</v>
      </c>
      <c r="C16" s="11" t="s">
        <v>344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10" t="s">
        <v>345</v>
      </c>
      <c r="C17" s="11" t="s">
        <v>346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19" t="s">
        <v>52</v>
      </c>
      <c r="C18" s="20" t="s">
        <v>347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19" t="s">
        <v>348</v>
      </c>
      <c r="C19" s="20" t="s">
        <v>349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19" t="s">
        <v>350</v>
      </c>
      <c r="C20" s="20" t="s">
        <v>351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17" t="s">
        <v>352</v>
      </c>
      <c r="C21" s="23" t="s">
        <v>353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17" t="s">
        <v>354</v>
      </c>
      <c r="C22" s="23" t="s">
        <v>355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10" t="s">
        <v>356</v>
      </c>
      <c r="C23" s="11" t="s">
        <v>357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10" t="s">
        <v>358</v>
      </c>
      <c r="C24" s="11" t="s">
        <v>359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10" t="s">
        <v>360</v>
      </c>
      <c r="C25" s="11" t="s">
        <v>361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10" t="s">
        <v>362</v>
      </c>
      <c r="C26" s="11" t="s">
        <v>363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7" t="s">
        <v>34</v>
      </c>
      <c r="C27" s="23" t="s">
        <v>364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0" t="s">
        <v>365</v>
      </c>
      <c r="C28" s="11" t="s">
        <v>366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15" t="s">
        <v>367</v>
      </c>
      <c r="C29" s="16" t="s">
        <v>368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10" t="s">
        <v>369</v>
      </c>
      <c r="C30" s="11" t="s">
        <v>370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10" t="s">
        <v>33</v>
      </c>
      <c r="C31" s="11" t="s">
        <v>371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10" t="s">
        <v>372</v>
      </c>
      <c r="C32" s="11" t="s">
        <v>373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17" t="s">
        <v>374</v>
      </c>
      <c r="C33" s="23" t="s">
        <v>62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10" t="s">
        <v>375</v>
      </c>
      <c r="C34" s="11" t="s">
        <v>51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10" t="s">
        <v>376</v>
      </c>
      <c r="C35" s="11" t="s">
        <v>377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5" t="s">
        <v>378</v>
      </c>
      <c r="C36" s="16" t="s">
        <v>379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10" t="s">
        <v>84</v>
      </c>
      <c r="C37" s="11" t="s">
        <v>380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17" t="s">
        <v>381</v>
      </c>
      <c r="C38" s="23" t="s">
        <v>382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19" t="s">
        <v>383</v>
      </c>
      <c r="C39" s="20" t="s">
        <v>384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19" t="s">
        <v>385</v>
      </c>
      <c r="C40" s="20" t="s">
        <v>56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19" t="s">
        <v>27</v>
      </c>
      <c r="C41" s="20" t="s">
        <v>386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19" t="s">
        <v>387</v>
      </c>
      <c r="C42" s="20" t="s">
        <v>388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10" t="s">
        <v>389</v>
      </c>
      <c r="C43" s="11" t="s">
        <v>72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15" t="s">
        <v>390</v>
      </c>
      <c r="C44" s="16" t="s">
        <v>391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10" t="s">
        <v>392</v>
      </c>
      <c r="C45" s="11" t="s">
        <v>393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17" t="s">
        <v>394</v>
      </c>
      <c r="C46" s="23" t="s">
        <v>395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10" t="s">
        <v>396</v>
      </c>
      <c r="C47" s="11" t="s">
        <v>397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customHeight="1" x14ac:dyDescent="0.3">
      <c r="A48" s="6">
        <v>37</v>
      </c>
      <c r="B48" s="10" t="s">
        <v>133</v>
      </c>
      <c r="C48" s="11" t="s">
        <v>398</v>
      </c>
      <c r="D48" s="7"/>
      <c r="E48" s="7"/>
      <c r="F48" s="8"/>
      <c r="G48" s="57">
        <f t="shared" si="0"/>
        <v>0</v>
      </c>
      <c r="H48" s="57" t="str">
        <f t="shared" si="1"/>
        <v>/</v>
      </c>
      <c r="I48" s="57" t="str">
        <f t="shared" si="2"/>
        <v/>
      </c>
      <c r="J48" s="57" t="str">
        <f t="shared" si="3"/>
        <v/>
      </c>
      <c r="K48" s="57" t="str">
        <f t="shared" si="4"/>
        <v/>
      </c>
      <c r="L48" s="57" t="str">
        <f t="shared" si="5"/>
        <v>ไม่ผ่าน</v>
      </c>
    </row>
    <row r="49" spans="1:12" s="4" customFormat="1" ht="18.75" customHeight="1" x14ac:dyDescent="0.3">
      <c r="A49" s="6">
        <v>38</v>
      </c>
      <c r="B49" s="25" t="s">
        <v>399</v>
      </c>
      <c r="C49" s="26" t="s">
        <v>400</v>
      </c>
      <c r="D49" s="7"/>
      <c r="E49" s="7"/>
      <c r="F49" s="8"/>
      <c r="G49" s="57">
        <f t="shared" si="0"/>
        <v>0</v>
      </c>
      <c r="H49" s="57" t="str">
        <f t="shared" si="1"/>
        <v>/</v>
      </c>
      <c r="I49" s="57" t="str">
        <f t="shared" si="2"/>
        <v/>
      </c>
      <c r="J49" s="57" t="str">
        <f t="shared" si="3"/>
        <v/>
      </c>
      <c r="K49" s="57" t="str">
        <f t="shared" si="4"/>
        <v/>
      </c>
      <c r="L49" s="57" t="str">
        <f t="shared" si="5"/>
        <v>ไม่ผ่าน</v>
      </c>
    </row>
    <row r="50" spans="1:12" s="4" customFormat="1" ht="18.75" customHeight="1" x14ac:dyDescent="0.3">
      <c r="A50" s="6">
        <v>39</v>
      </c>
      <c r="B50" s="10" t="s">
        <v>401</v>
      </c>
      <c r="C50" s="11" t="s">
        <v>402</v>
      </c>
      <c r="D50" s="7"/>
      <c r="E50" s="7"/>
      <c r="F50" s="8"/>
      <c r="G50" s="57">
        <f t="shared" si="0"/>
        <v>0</v>
      </c>
      <c r="H50" s="57" t="str">
        <f t="shared" si="1"/>
        <v>/</v>
      </c>
      <c r="I50" s="57" t="str">
        <f t="shared" si="2"/>
        <v/>
      </c>
      <c r="J50" s="57" t="str">
        <f t="shared" si="3"/>
        <v/>
      </c>
      <c r="K50" s="57" t="str">
        <f t="shared" si="4"/>
        <v/>
      </c>
      <c r="L50" s="57" t="str">
        <f t="shared" si="5"/>
        <v>ไม่ผ่าน</v>
      </c>
    </row>
    <row r="51" spans="1:12" s="4" customFormat="1" ht="18.75" customHeight="1" x14ac:dyDescent="0.3">
      <c r="A51" s="6">
        <v>40</v>
      </c>
      <c r="B51" s="10" t="s">
        <v>403</v>
      </c>
      <c r="C51" s="11" t="s">
        <v>404</v>
      </c>
      <c r="D51" s="7"/>
      <c r="E51" s="7"/>
      <c r="F51" s="8"/>
      <c r="G51" s="57">
        <f t="shared" si="0"/>
        <v>0</v>
      </c>
      <c r="H51" s="57" t="str">
        <f t="shared" si="1"/>
        <v>/</v>
      </c>
      <c r="I51" s="57" t="str">
        <f t="shared" si="2"/>
        <v/>
      </c>
      <c r="J51" s="57" t="str">
        <f t="shared" si="3"/>
        <v/>
      </c>
      <c r="K51" s="57" t="str">
        <f t="shared" si="4"/>
        <v/>
      </c>
      <c r="L51" s="57" t="str">
        <f t="shared" si="5"/>
        <v>ไม่ผ่าน</v>
      </c>
    </row>
    <row r="52" spans="1:12" s="4" customFormat="1" ht="18.75" customHeight="1" x14ac:dyDescent="0.3">
      <c r="A52" s="6">
        <v>41</v>
      </c>
      <c r="B52" s="10" t="s">
        <v>405</v>
      </c>
      <c r="C52" s="11" t="s">
        <v>70</v>
      </c>
      <c r="D52" s="7"/>
      <c r="E52" s="7"/>
      <c r="F52" s="8"/>
      <c r="G52" s="57">
        <f t="shared" si="0"/>
        <v>0</v>
      </c>
      <c r="H52" s="57" t="str">
        <f t="shared" si="1"/>
        <v>/</v>
      </c>
      <c r="I52" s="57" t="str">
        <f t="shared" si="2"/>
        <v/>
      </c>
      <c r="J52" s="57" t="str">
        <f t="shared" si="3"/>
        <v/>
      </c>
      <c r="K52" s="57" t="str">
        <f t="shared" si="4"/>
        <v/>
      </c>
      <c r="L52" s="57" t="str">
        <f t="shared" si="5"/>
        <v>ไม่ผ่าน</v>
      </c>
    </row>
    <row r="53" spans="1:12" s="4" customFormat="1" ht="18.75" customHeight="1" x14ac:dyDescent="0.3">
      <c r="A53" s="6">
        <v>42</v>
      </c>
      <c r="B53" s="10" t="s">
        <v>406</v>
      </c>
      <c r="C53" s="11" t="s">
        <v>407</v>
      </c>
      <c r="D53" s="7"/>
      <c r="E53" s="7"/>
      <c r="F53" s="8"/>
      <c r="G53" s="57">
        <f t="shared" si="0"/>
        <v>0</v>
      </c>
      <c r="H53" s="57" t="str">
        <f t="shared" si="1"/>
        <v>/</v>
      </c>
      <c r="I53" s="57" t="str">
        <f t="shared" si="2"/>
        <v/>
      </c>
      <c r="J53" s="57" t="str">
        <f t="shared" si="3"/>
        <v/>
      </c>
      <c r="K53" s="57" t="str">
        <f t="shared" si="4"/>
        <v/>
      </c>
      <c r="L53" s="57" t="str">
        <f t="shared" si="5"/>
        <v>ไม่ผ่าน</v>
      </c>
    </row>
    <row r="54" spans="1:12" s="4" customFormat="1" ht="18.75" customHeight="1" x14ac:dyDescent="0.3">
      <c r="A54" s="6">
        <v>43</v>
      </c>
      <c r="B54" s="10" t="s">
        <v>408</v>
      </c>
      <c r="C54" s="11" t="s">
        <v>409</v>
      </c>
      <c r="D54" s="7"/>
      <c r="E54" s="7"/>
      <c r="F54" s="8"/>
      <c r="G54" s="57">
        <f t="shared" si="0"/>
        <v>0</v>
      </c>
      <c r="H54" s="57" t="str">
        <f t="shared" si="1"/>
        <v>/</v>
      </c>
      <c r="I54" s="57" t="str">
        <f t="shared" si="2"/>
        <v/>
      </c>
      <c r="J54" s="57" t="str">
        <f t="shared" si="3"/>
        <v/>
      </c>
      <c r="K54" s="57" t="str">
        <f t="shared" si="4"/>
        <v/>
      </c>
      <c r="L54" s="57" t="str">
        <f t="shared" si="5"/>
        <v>ไม่ผ่าน</v>
      </c>
    </row>
    <row r="55" spans="1:12" s="4" customFormat="1" ht="18.75" customHeight="1" x14ac:dyDescent="0.3">
      <c r="A55" s="6">
        <v>44</v>
      </c>
      <c r="B55" s="10" t="s">
        <v>410</v>
      </c>
      <c r="C55" s="11" t="s">
        <v>411</v>
      </c>
      <c r="D55" s="7"/>
      <c r="E55" s="7"/>
      <c r="F55" s="8"/>
      <c r="G55" s="57">
        <f t="shared" si="0"/>
        <v>0</v>
      </c>
      <c r="H55" s="57" t="str">
        <f t="shared" si="1"/>
        <v>/</v>
      </c>
      <c r="I55" s="57" t="str">
        <f t="shared" si="2"/>
        <v/>
      </c>
      <c r="J55" s="57" t="str">
        <f t="shared" si="3"/>
        <v/>
      </c>
      <c r="K55" s="57" t="str">
        <f t="shared" si="4"/>
        <v/>
      </c>
      <c r="L55" s="57" t="str">
        <f t="shared" si="5"/>
        <v>ไม่ผ่าน</v>
      </c>
    </row>
    <row r="56" spans="1:12" s="4" customFormat="1" ht="18.75" x14ac:dyDescent="0.3">
      <c r="A56" s="38" t="s">
        <v>18</v>
      </c>
      <c r="B56" s="39"/>
      <c r="C56" s="39"/>
      <c r="D56" s="39"/>
      <c r="E56" s="39"/>
      <c r="F56" s="39"/>
      <c r="G56" s="40"/>
      <c r="H56" s="7"/>
      <c r="I56" s="7"/>
      <c r="J56" s="7"/>
      <c r="K56" s="57" t="s">
        <v>13</v>
      </c>
      <c r="L56" s="57">
        <f>COUNTIF(L12:L55,"ผ่าน")</f>
        <v>0</v>
      </c>
    </row>
    <row r="57" spans="1:12" s="4" customFormat="1" ht="18.75" x14ac:dyDescent="0.3">
      <c r="A57" s="41" t="s">
        <v>19</v>
      </c>
      <c r="B57" s="41"/>
      <c r="C57" s="41"/>
      <c r="D57" s="41"/>
      <c r="E57" s="41"/>
      <c r="F57" s="41"/>
      <c r="G57" s="41"/>
      <c r="H57" s="42"/>
      <c r="I57" s="7"/>
      <c r="J57" s="7"/>
      <c r="K57" s="58" t="s">
        <v>821</v>
      </c>
      <c r="L57" s="58">
        <f>COUNTIF(L12:L55,"ไม่ผ่าน")</f>
        <v>44</v>
      </c>
    </row>
    <row r="58" spans="1:12" s="4" customFormat="1" ht="18.75" x14ac:dyDescent="0.3">
      <c r="A58" s="41"/>
      <c r="B58" s="41"/>
      <c r="C58" s="41"/>
      <c r="D58" s="41"/>
      <c r="E58" s="41"/>
      <c r="F58" s="41"/>
      <c r="G58" s="41"/>
      <c r="H58" s="42"/>
      <c r="I58" s="42"/>
      <c r="J58" s="42"/>
      <c r="K58" s="42"/>
      <c r="L58" s="7"/>
    </row>
    <row r="59" spans="1:12" s="4" customFormat="1" ht="19.5" customHeight="1" x14ac:dyDescent="0.3">
      <c r="A59" s="9"/>
      <c r="B59" s="4" t="s">
        <v>17</v>
      </c>
    </row>
    <row r="60" spans="1:12" s="4" customFormat="1" ht="18" customHeight="1" x14ac:dyDescent="0.3">
      <c r="B60" s="37" t="s">
        <v>20</v>
      </c>
      <c r="C60" s="37"/>
      <c r="D60" s="37"/>
      <c r="E60" s="37"/>
      <c r="F60" s="37"/>
      <c r="G60" s="37"/>
      <c r="H60" s="37"/>
      <c r="I60" s="37"/>
      <c r="J60" s="37"/>
      <c r="K60" s="37"/>
      <c r="L60" s="37"/>
    </row>
    <row r="61" spans="1:12" s="4" customFormat="1" ht="18" customHeight="1" x14ac:dyDescent="0.5">
      <c r="A61" s="9"/>
      <c r="B61" s="37" t="s">
        <v>21</v>
      </c>
      <c r="C61" s="37"/>
      <c r="D61" s="37"/>
      <c r="E61" s="37"/>
      <c r="F61" s="37"/>
      <c r="G61" s="37"/>
      <c r="H61" s="37"/>
      <c r="I61" s="37"/>
      <c r="J61" s="37"/>
      <c r="K61" s="37"/>
      <c r="L61" s="37"/>
    </row>
    <row r="62" spans="1:12" s="4" customFormat="1" ht="18" customHeight="1" x14ac:dyDescent="0.3">
      <c r="A62" s="9"/>
      <c r="B62" s="37" t="s">
        <v>22</v>
      </c>
      <c r="C62" s="37"/>
      <c r="D62" s="37"/>
      <c r="E62" s="37"/>
      <c r="F62" s="37"/>
      <c r="G62" s="37"/>
      <c r="H62" s="37"/>
      <c r="I62" s="37"/>
      <c r="J62" s="37"/>
      <c r="K62" s="37"/>
      <c r="L62" s="37"/>
    </row>
    <row r="63" spans="1:12" ht="21" x14ac:dyDescent="0.35">
      <c r="B63" s="59" t="s">
        <v>822</v>
      </c>
      <c r="C63" s="60" t="s">
        <v>823</v>
      </c>
      <c r="D63" s="61" t="s">
        <v>824</v>
      </c>
      <c r="E63" s="61"/>
      <c r="F63" s="61" t="s">
        <v>825</v>
      </c>
      <c r="G63" s="61"/>
    </row>
    <row r="64" spans="1:12" ht="21" x14ac:dyDescent="0.35">
      <c r="B64" s="62"/>
      <c r="C64" s="63" t="s">
        <v>826</v>
      </c>
      <c r="D64" s="64" t="s">
        <v>827</v>
      </c>
      <c r="E64" s="64"/>
      <c r="F64" s="65">
        <f>COUNTIF(H12:H55,"/")</f>
        <v>44</v>
      </c>
      <c r="G64" s="65"/>
    </row>
    <row r="65" spans="2:7" ht="21" x14ac:dyDescent="0.35">
      <c r="B65" s="62"/>
      <c r="C65" s="63" t="s">
        <v>828</v>
      </c>
      <c r="D65" s="64" t="s">
        <v>829</v>
      </c>
      <c r="E65" s="64"/>
      <c r="F65" s="65">
        <f>COUNTIF(I12:I55,"/")</f>
        <v>0</v>
      </c>
      <c r="G65" s="65"/>
    </row>
    <row r="66" spans="2:7" ht="21" x14ac:dyDescent="0.35">
      <c r="B66" s="62"/>
      <c r="C66" s="63" t="s">
        <v>830</v>
      </c>
      <c r="D66" s="64" t="s">
        <v>831</v>
      </c>
      <c r="E66" s="64"/>
      <c r="F66" s="65">
        <f>COUNTIF(J12:J55,"/")</f>
        <v>0</v>
      </c>
      <c r="G66" s="65"/>
    </row>
    <row r="67" spans="2:7" ht="21" x14ac:dyDescent="0.35">
      <c r="B67" s="66"/>
      <c r="C67" s="63" t="s">
        <v>832</v>
      </c>
      <c r="D67" s="64" t="s">
        <v>833</v>
      </c>
      <c r="E67" s="64"/>
      <c r="F67" s="65">
        <f>COUNTIF(K12:K55,"/")</f>
        <v>0</v>
      </c>
      <c r="G67" s="65"/>
    </row>
  </sheetData>
  <mergeCells count="31"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62:L62"/>
    <mergeCell ref="A56:G56"/>
    <mergeCell ref="A57:G58"/>
    <mergeCell ref="H57:H58"/>
    <mergeCell ref="I58:K58"/>
    <mergeCell ref="B60:L60"/>
    <mergeCell ref="B61:L61"/>
    <mergeCell ref="B63:B67"/>
    <mergeCell ref="D63:E63"/>
    <mergeCell ref="F63:G63"/>
    <mergeCell ref="D64:E64"/>
    <mergeCell ref="F64:G64"/>
    <mergeCell ref="D65:E65"/>
    <mergeCell ref="F65:G65"/>
    <mergeCell ref="D66:E66"/>
    <mergeCell ref="F66:G66"/>
    <mergeCell ref="D67:E67"/>
    <mergeCell ref="F67:G67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68"/>
  <sheetViews>
    <sheetView showWhiteSpace="0" view="pageLayout" topLeftCell="A50" workbookViewId="0">
      <selection activeCell="K57" sqref="K57:L58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27" t="s">
        <v>335</v>
      </c>
      <c r="C12" s="27" t="s">
        <v>412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12" t="s">
        <v>413</v>
      </c>
      <c r="C13" s="12" t="s">
        <v>414</v>
      </c>
      <c r="D13" s="7"/>
      <c r="E13" s="7"/>
      <c r="F13" s="8"/>
      <c r="G13" s="57">
        <f t="shared" ref="G13:G56" si="0">D13+E13+F13</f>
        <v>0</v>
      </c>
      <c r="H13" s="57" t="str">
        <f t="shared" ref="H13:H56" si="1">IF(G13&lt;=9,"/","")</f>
        <v>/</v>
      </c>
      <c r="I13" s="57" t="str">
        <f t="shared" ref="I13:I56" si="2">IF(AND(G13&gt;9,G13&lt;=16),"/","")</f>
        <v/>
      </c>
      <c r="J13" s="57" t="str">
        <f t="shared" ref="J13:J56" si="3">IF(AND(G13&gt;16,G13&lt;=23),"/","")</f>
        <v/>
      </c>
      <c r="K13" s="57" t="str">
        <f t="shared" ref="K13:K56" si="4">IF(AND(G13&gt;23,G13&lt;=30),"/","")</f>
        <v/>
      </c>
      <c r="L13" s="57" t="str">
        <f t="shared" ref="L13:L56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28" t="s">
        <v>415</v>
      </c>
      <c r="C14" s="26" t="s">
        <v>416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5" t="s">
        <v>34</v>
      </c>
      <c r="C15" s="16" t="s">
        <v>417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19" t="s">
        <v>418</v>
      </c>
      <c r="C16" s="20" t="s">
        <v>419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19" t="s">
        <v>420</v>
      </c>
      <c r="C17" s="20" t="s">
        <v>421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19" t="s">
        <v>422</v>
      </c>
      <c r="C18" s="20" t="s">
        <v>423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19" t="s">
        <v>424</v>
      </c>
      <c r="C19" s="20" t="s">
        <v>425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19" t="s">
        <v>426</v>
      </c>
      <c r="C20" s="20" t="s">
        <v>427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19" t="s">
        <v>174</v>
      </c>
      <c r="C21" s="20" t="s">
        <v>428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19" t="s">
        <v>174</v>
      </c>
      <c r="C22" s="20" t="s">
        <v>429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19" t="s">
        <v>378</v>
      </c>
      <c r="C23" s="21" t="s">
        <v>430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17" t="s">
        <v>431</v>
      </c>
      <c r="C24" s="18" t="s">
        <v>432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10" t="s">
        <v>433</v>
      </c>
      <c r="C25" s="12" t="s">
        <v>434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10" t="s">
        <v>435</v>
      </c>
      <c r="C26" s="11" t="s">
        <v>436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0" t="s">
        <v>437</v>
      </c>
      <c r="C27" s="12" t="s">
        <v>438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0" t="s">
        <v>439</v>
      </c>
      <c r="C28" s="12" t="s">
        <v>440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10" t="s">
        <v>441</v>
      </c>
      <c r="C29" s="12" t="s">
        <v>442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10" t="s">
        <v>30</v>
      </c>
      <c r="C30" s="12" t="s">
        <v>443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15" t="s">
        <v>54</v>
      </c>
      <c r="C31" s="24" t="s">
        <v>444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17" t="s">
        <v>445</v>
      </c>
      <c r="C32" s="18" t="s">
        <v>446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10" t="s">
        <v>447</v>
      </c>
      <c r="C33" s="12" t="s">
        <v>45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10" t="s">
        <v>448</v>
      </c>
      <c r="C34" s="11" t="s">
        <v>449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10" t="s">
        <v>450</v>
      </c>
      <c r="C35" s="12" t="s">
        <v>451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7" t="s">
        <v>452</v>
      </c>
      <c r="C36" s="18" t="s">
        <v>253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10" t="s">
        <v>453</v>
      </c>
      <c r="C37" s="12" t="s">
        <v>454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10" t="s">
        <v>455</v>
      </c>
      <c r="C38" s="12" t="s">
        <v>456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10" t="s">
        <v>457</v>
      </c>
      <c r="C39" s="12" t="s">
        <v>458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10" t="s">
        <v>459</v>
      </c>
      <c r="C40" s="12" t="s">
        <v>129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10" t="s">
        <v>460</v>
      </c>
      <c r="C41" s="12" t="s">
        <v>461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10" t="s">
        <v>462</v>
      </c>
      <c r="C42" s="12" t="s">
        <v>463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10" t="s">
        <v>464</v>
      </c>
      <c r="C43" s="12" t="s">
        <v>465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10" t="s">
        <v>466</v>
      </c>
      <c r="C44" s="12" t="s">
        <v>467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10" t="s">
        <v>28</v>
      </c>
      <c r="C45" s="12" t="s">
        <v>468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25" t="s">
        <v>469</v>
      </c>
      <c r="C46" s="28" t="s">
        <v>470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29" t="s">
        <v>219</v>
      </c>
      <c r="C47" s="29" t="s">
        <v>471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customHeight="1" x14ac:dyDescent="0.3">
      <c r="A48" s="6">
        <v>37</v>
      </c>
      <c r="B48" s="12" t="s">
        <v>76</v>
      </c>
      <c r="C48" s="12" t="s">
        <v>472</v>
      </c>
      <c r="D48" s="7"/>
      <c r="E48" s="7"/>
      <c r="F48" s="8"/>
      <c r="G48" s="57">
        <f t="shared" si="0"/>
        <v>0</v>
      </c>
      <c r="H48" s="57" t="str">
        <f t="shared" si="1"/>
        <v>/</v>
      </c>
      <c r="I48" s="57" t="str">
        <f t="shared" si="2"/>
        <v/>
      </c>
      <c r="J48" s="57" t="str">
        <f t="shared" si="3"/>
        <v/>
      </c>
      <c r="K48" s="57" t="str">
        <f t="shared" si="4"/>
        <v/>
      </c>
      <c r="L48" s="57" t="str">
        <f t="shared" si="5"/>
        <v>ไม่ผ่าน</v>
      </c>
    </row>
    <row r="49" spans="1:12" s="4" customFormat="1" ht="18.75" customHeight="1" x14ac:dyDescent="0.3">
      <c r="A49" s="6">
        <v>38</v>
      </c>
      <c r="B49" s="12" t="s">
        <v>473</v>
      </c>
      <c r="C49" s="12" t="s">
        <v>474</v>
      </c>
      <c r="D49" s="7"/>
      <c r="E49" s="7"/>
      <c r="F49" s="8"/>
      <c r="G49" s="57">
        <f t="shared" si="0"/>
        <v>0</v>
      </c>
      <c r="H49" s="57" t="str">
        <f t="shared" si="1"/>
        <v>/</v>
      </c>
      <c r="I49" s="57" t="str">
        <f t="shared" si="2"/>
        <v/>
      </c>
      <c r="J49" s="57" t="str">
        <f t="shared" si="3"/>
        <v/>
      </c>
      <c r="K49" s="57" t="str">
        <f t="shared" si="4"/>
        <v/>
      </c>
      <c r="L49" s="57" t="str">
        <f t="shared" si="5"/>
        <v>ไม่ผ่าน</v>
      </c>
    </row>
    <row r="50" spans="1:12" s="4" customFormat="1" ht="18.75" customHeight="1" x14ac:dyDescent="0.3">
      <c r="A50" s="6">
        <v>39</v>
      </c>
      <c r="B50" s="12" t="s">
        <v>475</v>
      </c>
      <c r="C50" s="12" t="s">
        <v>476</v>
      </c>
      <c r="D50" s="7"/>
      <c r="E50" s="7"/>
      <c r="F50" s="8"/>
      <c r="G50" s="57">
        <f t="shared" si="0"/>
        <v>0</v>
      </c>
      <c r="H50" s="57" t="str">
        <f t="shared" si="1"/>
        <v>/</v>
      </c>
      <c r="I50" s="57" t="str">
        <f t="shared" si="2"/>
        <v/>
      </c>
      <c r="J50" s="57" t="str">
        <f t="shared" si="3"/>
        <v/>
      </c>
      <c r="K50" s="57" t="str">
        <f t="shared" si="4"/>
        <v/>
      </c>
      <c r="L50" s="57" t="str">
        <f t="shared" si="5"/>
        <v>ไม่ผ่าน</v>
      </c>
    </row>
    <row r="51" spans="1:12" s="4" customFormat="1" ht="18.75" customHeight="1" x14ac:dyDescent="0.3">
      <c r="A51" s="6">
        <v>40</v>
      </c>
      <c r="B51" s="22" t="s">
        <v>477</v>
      </c>
      <c r="C51" s="22" t="s">
        <v>478</v>
      </c>
      <c r="D51" s="7"/>
      <c r="E51" s="7"/>
      <c r="F51" s="8"/>
      <c r="G51" s="57">
        <f t="shared" si="0"/>
        <v>0</v>
      </c>
      <c r="H51" s="57" t="str">
        <f t="shared" si="1"/>
        <v>/</v>
      </c>
      <c r="I51" s="57" t="str">
        <f t="shared" si="2"/>
        <v/>
      </c>
      <c r="J51" s="57" t="str">
        <f t="shared" si="3"/>
        <v/>
      </c>
      <c r="K51" s="57" t="str">
        <f t="shared" si="4"/>
        <v/>
      </c>
      <c r="L51" s="57" t="str">
        <f t="shared" si="5"/>
        <v>ไม่ผ่าน</v>
      </c>
    </row>
    <row r="52" spans="1:12" s="4" customFormat="1" ht="18.75" customHeight="1" x14ac:dyDescent="0.3">
      <c r="A52" s="6">
        <v>41</v>
      </c>
      <c r="B52" s="12" t="s">
        <v>479</v>
      </c>
      <c r="C52" s="12" t="s">
        <v>480</v>
      </c>
      <c r="D52" s="7"/>
      <c r="E52" s="7"/>
      <c r="F52" s="8"/>
      <c r="G52" s="57">
        <f t="shared" si="0"/>
        <v>0</v>
      </c>
      <c r="H52" s="57" t="str">
        <f t="shared" si="1"/>
        <v>/</v>
      </c>
      <c r="I52" s="57" t="str">
        <f t="shared" si="2"/>
        <v/>
      </c>
      <c r="J52" s="57" t="str">
        <f t="shared" si="3"/>
        <v/>
      </c>
      <c r="K52" s="57" t="str">
        <f t="shared" si="4"/>
        <v/>
      </c>
      <c r="L52" s="57" t="str">
        <f t="shared" si="5"/>
        <v>ไม่ผ่าน</v>
      </c>
    </row>
    <row r="53" spans="1:12" s="4" customFormat="1" ht="18.75" customHeight="1" x14ac:dyDescent="0.3">
      <c r="A53" s="6">
        <v>42</v>
      </c>
      <c r="B53" s="12" t="s">
        <v>481</v>
      </c>
      <c r="C53" s="12" t="s">
        <v>482</v>
      </c>
      <c r="D53" s="7"/>
      <c r="E53" s="7"/>
      <c r="F53" s="8"/>
      <c r="G53" s="57">
        <f t="shared" si="0"/>
        <v>0</v>
      </c>
      <c r="H53" s="57" t="str">
        <f t="shared" si="1"/>
        <v>/</v>
      </c>
      <c r="I53" s="57" t="str">
        <f t="shared" si="2"/>
        <v/>
      </c>
      <c r="J53" s="57" t="str">
        <f t="shared" si="3"/>
        <v/>
      </c>
      <c r="K53" s="57" t="str">
        <f t="shared" si="4"/>
        <v/>
      </c>
      <c r="L53" s="57" t="str">
        <f t="shared" si="5"/>
        <v>ไม่ผ่าน</v>
      </c>
    </row>
    <row r="54" spans="1:12" s="4" customFormat="1" ht="18.75" customHeight="1" x14ac:dyDescent="0.3">
      <c r="A54" s="6">
        <v>43</v>
      </c>
      <c r="B54" s="15" t="s">
        <v>483</v>
      </c>
      <c r="C54" s="24" t="s">
        <v>484</v>
      </c>
      <c r="D54" s="7"/>
      <c r="E54" s="7"/>
      <c r="F54" s="8"/>
      <c r="G54" s="57">
        <f t="shared" si="0"/>
        <v>0</v>
      </c>
      <c r="H54" s="57" t="str">
        <f t="shared" si="1"/>
        <v>/</v>
      </c>
      <c r="I54" s="57" t="str">
        <f t="shared" si="2"/>
        <v/>
      </c>
      <c r="J54" s="57" t="str">
        <f t="shared" si="3"/>
        <v/>
      </c>
      <c r="K54" s="57" t="str">
        <f t="shared" si="4"/>
        <v/>
      </c>
      <c r="L54" s="57" t="str">
        <f t="shared" si="5"/>
        <v>ไม่ผ่าน</v>
      </c>
    </row>
    <row r="55" spans="1:12" s="4" customFormat="1" ht="18.75" customHeight="1" x14ac:dyDescent="0.3">
      <c r="A55" s="6">
        <v>44</v>
      </c>
      <c r="B55" s="10" t="s">
        <v>485</v>
      </c>
      <c r="C55" s="11" t="s">
        <v>486</v>
      </c>
      <c r="D55" s="7"/>
      <c r="E55" s="7"/>
      <c r="F55" s="8"/>
      <c r="G55" s="57">
        <f t="shared" si="0"/>
        <v>0</v>
      </c>
      <c r="H55" s="57" t="str">
        <f t="shared" si="1"/>
        <v>/</v>
      </c>
      <c r="I55" s="57" t="str">
        <f t="shared" si="2"/>
        <v/>
      </c>
      <c r="J55" s="57" t="str">
        <f t="shared" si="3"/>
        <v/>
      </c>
      <c r="K55" s="57" t="str">
        <f t="shared" si="4"/>
        <v/>
      </c>
      <c r="L55" s="57" t="str">
        <f t="shared" si="5"/>
        <v>ไม่ผ่าน</v>
      </c>
    </row>
    <row r="56" spans="1:12" s="4" customFormat="1" ht="18.75" customHeight="1" x14ac:dyDescent="0.3">
      <c r="A56" s="6">
        <v>45</v>
      </c>
      <c r="B56" s="10" t="s">
        <v>487</v>
      </c>
      <c r="C56" s="12" t="s">
        <v>488</v>
      </c>
      <c r="D56" s="7"/>
      <c r="E56" s="7"/>
      <c r="F56" s="8"/>
      <c r="G56" s="57">
        <f t="shared" si="0"/>
        <v>0</v>
      </c>
      <c r="H56" s="57" t="str">
        <f t="shared" si="1"/>
        <v>/</v>
      </c>
      <c r="I56" s="57" t="str">
        <f t="shared" si="2"/>
        <v/>
      </c>
      <c r="J56" s="57" t="str">
        <f t="shared" si="3"/>
        <v/>
      </c>
      <c r="K56" s="57" t="str">
        <f t="shared" si="4"/>
        <v/>
      </c>
      <c r="L56" s="57" t="str">
        <f t="shared" si="5"/>
        <v>ไม่ผ่าน</v>
      </c>
    </row>
    <row r="57" spans="1:12" s="4" customFormat="1" ht="18.75" x14ac:dyDescent="0.3">
      <c r="A57" s="38" t="s">
        <v>18</v>
      </c>
      <c r="B57" s="39"/>
      <c r="C57" s="39"/>
      <c r="D57" s="39"/>
      <c r="E57" s="39"/>
      <c r="F57" s="39"/>
      <c r="G57" s="40"/>
      <c r="H57" s="7"/>
      <c r="I57" s="7"/>
      <c r="J57" s="7"/>
      <c r="K57" s="57" t="s">
        <v>13</v>
      </c>
      <c r="L57" s="57">
        <f>COUNTIF(L12:L56,"ผ่าน")</f>
        <v>0</v>
      </c>
    </row>
    <row r="58" spans="1:12" s="4" customFormat="1" ht="18.75" x14ac:dyDescent="0.3">
      <c r="A58" s="41" t="s">
        <v>19</v>
      </c>
      <c r="B58" s="41"/>
      <c r="C58" s="41"/>
      <c r="D58" s="41"/>
      <c r="E58" s="41"/>
      <c r="F58" s="41"/>
      <c r="G58" s="41"/>
      <c r="H58" s="42"/>
      <c r="I58" s="7"/>
      <c r="J58" s="7"/>
      <c r="K58" s="58" t="s">
        <v>821</v>
      </c>
      <c r="L58" s="58">
        <f>COUNTIF(L12:L56,"ไม่ผ่าน")</f>
        <v>45</v>
      </c>
    </row>
    <row r="59" spans="1:12" s="4" customFormat="1" ht="18.75" x14ac:dyDescent="0.3">
      <c r="A59" s="41"/>
      <c r="B59" s="41"/>
      <c r="C59" s="41"/>
      <c r="D59" s="41"/>
      <c r="E59" s="41"/>
      <c r="F59" s="41"/>
      <c r="G59" s="41"/>
      <c r="H59" s="42"/>
      <c r="I59" s="42"/>
      <c r="J59" s="42"/>
      <c r="K59" s="42"/>
      <c r="L59" s="7"/>
    </row>
    <row r="60" spans="1:12" s="4" customFormat="1" ht="19.5" customHeight="1" x14ac:dyDescent="0.3">
      <c r="A60" s="9"/>
      <c r="B60" s="4" t="s">
        <v>17</v>
      </c>
    </row>
    <row r="61" spans="1:12" s="4" customFormat="1" ht="18" customHeight="1" x14ac:dyDescent="0.3">
      <c r="B61" s="37" t="s">
        <v>20</v>
      </c>
      <c r="C61" s="37"/>
      <c r="D61" s="37"/>
      <c r="E61" s="37"/>
      <c r="F61" s="37"/>
      <c r="G61" s="37"/>
      <c r="H61" s="37"/>
      <c r="I61" s="37"/>
      <c r="J61" s="37"/>
      <c r="K61" s="37"/>
      <c r="L61" s="37"/>
    </row>
    <row r="62" spans="1:12" s="4" customFormat="1" ht="18" customHeight="1" x14ac:dyDescent="0.5">
      <c r="A62" s="9"/>
      <c r="B62" s="37" t="s">
        <v>21</v>
      </c>
      <c r="C62" s="37"/>
      <c r="D62" s="37"/>
      <c r="E62" s="37"/>
      <c r="F62" s="37"/>
      <c r="G62" s="37"/>
      <c r="H62" s="37"/>
      <c r="I62" s="37"/>
      <c r="J62" s="37"/>
      <c r="K62" s="37"/>
      <c r="L62" s="37"/>
    </row>
    <row r="63" spans="1:12" s="4" customFormat="1" ht="18" customHeight="1" x14ac:dyDescent="0.3">
      <c r="A63" s="9"/>
      <c r="B63" s="37" t="s">
        <v>22</v>
      </c>
      <c r="C63" s="37"/>
      <c r="D63" s="37"/>
      <c r="E63" s="37"/>
      <c r="F63" s="37"/>
      <c r="G63" s="37"/>
      <c r="H63" s="37"/>
      <c r="I63" s="37"/>
      <c r="J63" s="37"/>
      <c r="K63" s="37"/>
      <c r="L63" s="37"/>
    </row>
    <row r="64" spans="1:12" ht="21" x14ac:dyDescent="0.35">
      <c r="B64" s="59" t="s">
        <v>822</v>
      </c>
      <c r="C64" s="60" t="s">
        <v>823</v>
      </c>
      <c r="D64" s="61" t="s">
        <v>824</v>
      </c>
      <c r="E64" s="61"/>
      <c r="F64" s="61" t="s">
        <v>825</v>
      </c>
      <c r="G64" s="61"/>
    </row>
    <row r="65" spans="2:7" ht="21" x14ac:dyDescent="0.35">
      <c r="B65" s="62"/>
      <c r="C65" s="63" t="s">
        <v>826</v>
      </c>
      <c r="D65" s="64" t="s">
        <v>827</v>
      </c>
      <c r="E65" s="64"/>
      <c r="F65" s="65">
        <f>COUNTIF(H12:H56,"/")</f>
        <v>45</v>
      </c>
      <c r="G65" s="65"/>
    </row>
    <row r="66" spans="2:7" ht="21" x14ac:dyDescent="0.35">
      <c r="B66" s="62"/>
      <c r="C66" s="63" t="s">
        <v>828</v>
      </c>
      <c r="D66" s="64" t="s">
        <v>829</v>
      </c>
      <c r="E66" s="64"/>
      <c r="F66" s="65">
        <f>COUNTIF(I12:I56,"/")</f>
        <v>0</v>
      </c>
      <c r="G66" s="65"/>
    </row>
    <row r="67" spans="2:7" ht="21" x14ac:dyDescent="0.35">
      <c r="B67" s="62"/>
      <c r="C67" s="63" t="s">
        <v>830</v>
      </c>
      <c r="D67" s="64" t="s">
        <v>831</v>
      </c>
      <c r="E67" s="64"/>
      <c r="F67" s="65">
        <f>COUNTIF(J12:J56,"/")</f>
        <v>0</v>
      </c>
      <c r="G67" s="65"/>
    </row>
    <row r="68" spans="2:7" ht="21" x14ac:dyDescent="0.35">
      <c r="B68" s="66"/>
      <c r="C68" s="63" t="s">
        <v>832</v>
      </c>
      <c r="D68" s="64" t="s">
        <v>833</v>
      </c>
      <c r="E68" s="64"/>
      <c r="F68" s="65">
        <f>COUNTIF(K12:K56,"/")</f>
        <v>0</v>
      </c>
      <c r="G68" s="65"/>
    </row>
  </sheetData>
  <mergeCells count="31"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63:L63"/>
    <mergeCell ref="A57:G57"/>
    <mergeCell ref="A58:G59"/>
    <mergeCell ref="H58:H59"/>
    <mergeCell ref="I59:K59"/>
    <mergeCell ref="B61:L61"/>
    <mergeCell ref="B62:L62"/>
    <mergeCell ref="B64:B68"/>
    <mergeCell ref="D64:E64"/>
    <mergeCell ref="F64:G64"/>
    <mergeCell ref="D65:E65"/>
    <mergeCell ref="F65:G65"/>
    <mergeCell ref="D66:E66"/>
    <mergeCell ref="F66:G66"/>
    <mergeCell ref="D67:E67"/>
    <mergeCell ref="F67:G67"/>
    <mergeCell ref="D68:E68"/>
    <mergeCell ref="F68:G68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65"/>
  <sheetViews>
    <sheetView showWhiteSpace="0" view="pageLayout" topLeftCell="A50" workbookViewId="0">
      <selection activeCell="K55" sqref="K54:L55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21" t="s">
        <v>489</v>
      </c>
      <c r="C12" s="21" t="s">
        <v>490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21" t="s">
        <v>491</v>
      </c>
      <c r="C13" s="21" t="s">
        <v>492</v>
      </c>
      <c r="D13" s="7"/>
      <c r="E13" s="7"/>
      <c r="F13" s="8"/>
      <c r="G13" s="57">
        <f t="shared" ref="G13:G53" si="0">D13+E13+F13</f>
        <v>0</v>
      </c>
      <c r="H13" s="57" t="str">
        <f t="shared" ref="H13:H53" si="1">IF(G13&lt;=9,"/","")</f>
        <v>/</v>
      </c>
      <c r="I13" s="57" t="str">
        <f t="shared" ref="I13:I53" si="2">IF(AND(G13&gt;9,G13&lt;=16),"/","")</f>
        <v/>
      </c>
      <c r="J13" s="57" t="str">
        <f t="shared" ref="J13:J53" si="3">IF(AND(G13&gt;16,G13&lt;=23),"/","")</f>
        <v/>
      </c>
      <c r="K13" s="57" t="str">
        <f t="shared" ref="K13:K53" si="4">IF(AND(G13&gt;23,G13&lt;=30),"/","")</f>
        <v/>
      </c>
      <c r="L13" s="57" t="str">
        <f t="shared" ref="L13:L53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12" t="s">
        <v>493</v>
      </c>
      <c r="C14" s="12" t="s">
        <v>423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8" t="s">
        <v>494</v>
      </c>
      <c r="C15" s="18" t="s">
        <v>43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12" t="s">
        <v>495</v>
      </c>
      <c r="C16" s="12" t="s">
        <v>496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12" t="s">
        <v>497</v>
      </c>
      <c r="C17" s="12" t="s">
        <v>498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12" t="s">
        <v>499</v>
      </c>
      <c r="C18" s="12" t="s">
        <v>500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12" t="s">
        <v>24</v>
      </c>
      <c r="C19" s="12" t="s">
        <v>501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24" t="s">
        <v>44</v>
      </c>
      <c r="C20" s="24" t="s">
        <v>502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12" t="s">
        <v>44</v>
      </c>
      <c r="C21" s="12" t="s">
        <v>503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12" t="s">
        <v>504</v>
      </c>
      <c r="C22" s="12" t="s">
        <v>505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12" t="s">
        <v>506</v>
      </c>
      <c r="C23" s="12" t="s">
        <v>507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18" t="s">
        <v>508</v>
      </c>
      <c r="C24" s="18" t="s">
        <v>509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24" t="s">
        <v>510</v>
      </c>
      <c r="C25" s="24" t="s">
        <v>511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12" t="s">
        <v>512</v>
      </c>
      <c r="C26" s="12" t="s">
        <v>513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2" t="s">
        <v>514</v>
      </c>
      <c r="C27" s="12" t="s">
        <v>515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2" t="s">
        <v>516</v>
      </c>
      <c r="C28" s="12" t="s">
        <v>517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12" t="s">
        <v>518</v>
      </c>
      <c r="C29" s="12" t="s">
        <v>519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28" t="s">
        <v>520</v>
      </c>
      <c r="C30" s="28" t="s">
        <v>521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12" t="s">
        <v>522</v>
      </c>
      <c r="C31" s="12" t="s">
        <v>523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24" t="s">
        <v>524</v>
      </c>
      <c r="C32" s="24" t="s">
        <v>525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27" t="s">
        <v>526</v>
      </c>
      <c r="C33" s="27" t="s">
        <v>527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12" t="s">
        <v>528</v>
      </c>
      <c r="C34" s="12" t="s">
        <v>88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12" t="s">
        <v>529</v>
      </c>
      <c r="C35" s="12" t="s">
        <v>31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8" t="s">
        <v>530</v>
      </c>
      <c r="C36" s="18" t="s">
        <v>531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12" t="s">
        <v>532</v>
      </c>
      <c r="C37" s="12" t="s">
        <v>533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12" t="s">
        <v>534</v>
      </c>
      <c r="C38" s="12" t="s">
        <v>535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18" t="s">
        <v>536</v>
      </c>
      <c r="C39" s="18" t="s">
        <v>537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12" t="s">
        <v>538</v>
      </c>
      <c r="C40" s="12" t="s">
        <v>539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12" t="s">
        <v>540</v>
      </c>
      <c r="C41" s="12" t="s">
        <v>541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24" t="s">
        <v>542</v>
      </c>
      <c r="C42" s="24" t="s">
        <v>543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12" t="s">
        <v>544</v>
      </c>
      <c r="C43" s="12" t="s">
        <v>545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12" t="s">
        <v>546</v>
      </c>
      <c r="C44" s="12" t="s">
        <v>547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22" t="s">
        <v>548</v>
      </c>
      <c r="C45" s="22" t="s">
        <v>549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18" t="s">
        <v>35</v>
      </c>
      <c r="C46" s="18" t="s">
        <v>550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12" t="s">
        <v>551</v>
      </c>
      <c r="C47" s="12" t="s">
        <v>550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customHeight="1" x14ac:dyDescent="0.3">
      <c r="A48" s="6">
        <v>37</v>
      </c>
      <c r="B48" s="12" t="s">
        <v>552</v>
      </c>
      <c r="C48" s="12" t="s">
        <v>553</v>
      </c>
      <c r="D48" s="7"/>
      <c r="E48" s="7"/>
      <c r="F48" s="8"/>
      <c r="G48" s="57">
        <f t="shared" si="0"/>
        <v>0</v>
      </c>
      <c r="H48" s="57" t="str">
        <f t="shared" si="1"/>
        <v>/</v>
      </c>
      <c r="I48" s="57" t="str">
        <f t="shared" si="2"/>
        <v/>
      </c>
      <c r="J48" s="57" t="str">
        <f t="shared" si="3"/>
        <v/>
      </c>
      <c r="K48" s="57" t="str">
        <f t="shared" si="4"/>
        <v/>
      </c>
      <c r="L48" s="57" t="str">
        <f t="shared" si="5"/>
        <v>ไม่ผ่าน</v>
      </c>
    </row>
    <row r="49" spans="1:12" s="4" customFormat="1" ht="18.75" customHeight="1" x14ac:dyDescent="0.3">
      <c r="A49" s="6">
        <v>38</v>
      </c>
      <c r="B49" s="12" t="s">
        <v>554</v>
      </c>
      <c r="C49" s="12" t="s">
        <v>555</v>
      </c>
      <c r="D49" s="7"/>
      <c r="E49" s="7"/>
      <c r="F49" s="8"/>
      <c r="G49" s="57">
        <f t="shared" si="0"/>
        <v>0</v>
      </c>
      <c r="H49" s="57" t="str">
        <f t="shared" si="1"/>
        <v>/</v>
      </c>
      <c r="I49" s="57" t="str">
        <f t="shared" si="2"/>
        <v/>
      </c>
      <c r="J49" s="57" t="str">
        <f t="shared" si="3"/>
        <v/>
      </c>
      <c r="K49" s="57" t="str">
        <f t="shared" si="4"/>
        <v/>
      </c>
      <c r="L49" s="57" t="str">
        <f t="shared" si="5"/>
        <v>ไม่ผ่าน</v>
      </c>
    </row>
    <row r="50" spans="1:12" s="4" customFormat="1" ht="18.75" customHeight="1" x14ac:dyDescent="0.3">
      <c r="A50" s="6">
        <v>39</v>
      </c>
      <c r="B50" s="12" t="s">
        <v>554</v>
      </c>
      <c r="C50" s="12" t="s">
        <v>43</v>
      </c>
      <c r="D50" s="7"/>
      <c r="E50" s="7"/>
      <c r="F50" s="8"/>
      <c r="G50" s="57">
        <f t="shared" si="0"/>
        <v>0</v>
      </c>
      <c r="H50" s="57" t="str">
        <f t="shared" si="1"/>
        <v>/</v>
      </c>
      <c r="I50" s="57" t="str">
        <f t="shared" si="2"/>
        <v/>
      </c>
      <c r="J50" s="57" t="str">
        <f t="shared" si="3"/>
        <v/>
      </c>
      <c r="K50" s="57" t="str">
        <f t="shared" si="4"/>
        <v/>
      </c>
      <c r="L50" s="57" t="str">
        <f t="shared" si="5"/>
        <v>ไม่ผ่าน</v>
      </c>
    </row>
    <row r="51" spans="1:12" s="4" customFormat="1" ht="18.75" customHeight="1" x14ac:dyDescent="0.3">
      <c r="A51" s="6">
        <v>40</v>
      </c>
      <c r="B51" s="12" t="s">
        <v>556</v>
      </c>
      <c r="C51" s="12" t="s">
        <v>152</v>
      </c>
      <c r="D51" s="7"/>
      <c r="E51" s="7"/>
      <c r="F51" s="8"/>
      <c r="G51" s="57">
        <f t="shared" si="0"/>
        <v>0</v>
      </c>
      <c r="H51" s="57" t="str">
        <f t="shared" si="1"/>
        <v>/</v>
      </c>
      <c r="I51" s="57" t="str">
        <f t="shared" si="2"/>
        <v/>
      </c>
      <c r="J51" s="57" t="str">
        <f t="shared" si="3"/>
        <v/>
      </c>
      <c r="K51" s="57" t="str">
        <f t="shared" si="4"/>
        <v/>
      </c>
      <c r="L51" s="57" t="str">
        <f t="shared" si="5"/>
        <v>ไม่ผ่าน</v>
      </c>
    </row>
    <row r="52" spans="1:12" s="4" customFormat="1" ht="18.75" customHeight="1" x14ac:dyDescent="0.3">
      <c r="A52" s="6">
        <v>41</v>
      </c>
      <c r="B52" s="10" t="s">
        <v>28</v>
      </c>
      <c r="C52" s="12" t="s">
        <v>557</v>
      </c>
      <c r="D52" s="7"/>
      <c r="E52" s="7"/>
      <c r="F52" s="8"/>
      <c r="G52" s="57">
        <f t="shared" si="0"/>
        <v>0</v>
      </c>
      <c r="H52" s="57" t="str">
        <f t="shared" si="1"/>
        <v>/</v>
      </c>
      <c r="I52" s="57" t="str">
        <f t="shared" si="2"/>
        <v/>
      </c>
      <c r="J52" s="57" t="str">
        <f t="shared" si="3"/>
        <v/>
      </c>
      <c r="K52" s="57" t="str">
        <f t="shared" si="4"/>
        <v/>
      </c>
      <c r="L52" s="57" t="str">
        <f t="shared" si="5"/>
        <v>ไม่ผ่าน</v>
      </c>
    </row>
    <row r="53" spans="1:12" s="4" customFormat="1" ht="18.75" customHeight="1" x14ac:dyDescent="0.3">
      <c r="A53" s="6">
        <v>42</v>
      </c>
      <c r="B53" s="17" t="s">
        <v>558</v>
      </c>
      <c r="C53" s="18" t="s">
        <v>559</v>
      </c>
      <c r="D53" s="7"/>
      <c r="E53" s="7"/>
      <c r="F53" s="8"/>
      <c r="G53" s="57">
        <f t="shared" si="0"/>
        <v>0</v>
      </c>
      <c r="H53" s="57" t="str">
        <f t="shared" si="1"/>
        <v>/</v>
      </c>
      <c r="I53" s="57" t="str">
        <f t="shared" si="2"/>
        <v/>
      </c>
      <c r="J53" s="57" t="str">
        <f t="shared" si="3"/>
        <v/>
      </c>
      <c r="K53" s="57" t="str">
        <f t="shared" si="4"/>
        <v/>
      </c>
      <c r="L53" s="57" t="str">
        <f t="shared" si="5"/>
        <v>ไม่ผ่าน</v>
      </c>
    </row>
    <row r="54" spans="1:12" s="4" customFormat="1" ht="18.75" x14ac:dyDescent="0.3">
      <c r="A54" s="38" t="s">
        <v>18</v>
      </c>
      <c r="B54" s="39"/>
      <c r="C54" s="39"/>
      <c r="D54" s="39"/>
      <c r="E54" s="39"/>
      <c r="F54" s="39"/>
      <c r="G54" s="40"/>
      <c r="H54" s="7"/>
      <c r="I54" s="7"/>
      <c r="J54" s="7"/>
      <c r="K54" s="57" t="s">
        <v>13</v>
      </c>
      <c r="L54" s="57">
        <f>COUNTIF(L12:L53,"ผ่าน")</f>
        <v>0</v>
      </c>
    </row>
    <row r="55" spans="1:12" s="4" customFormat="1" ht="18.75" x14ac:dyDescent="0.3">
      <c r="A55" s="41" t="s">
        <v>19</v>
      </c>
      <c r="B55" s="41"/>
      <c r="C55" s="41"/>
      <c r="D55" s="41"/>
      <c r="E55" s="41"/>
      <c r="F55" s="41"/>
      <c r="G55" s="41"/>
      <c r="H55" s="42"/>
      <c r="I55" s="7"/>
      <c r="J55" s="7"/>
      <c r="K55" s="58" t="s">
        <v>821</v>
      </c>
      <c r="L55" s="58">
        <f>COUNTIF(L12:L53,"ไม่ผ่าน")</f>
        <v>42</v>
      </c>
    </row>
    <row r="56" spans="1:12" s="4" customFormat="1" ht="18.75" x14ac:dyDescent="0.3">
      <c r="A56" s="41"/>
      <c r="B56" s="41"/>
      <c r="C56" s="41"/>
      <c r="D56" s="41"/>
      <c r="E56" s="41"/>
      <c r="F56" s="41"/>
      <c r="G56" s="41"/>
      <c r="H56" s="42"/>
      <c r="I56" s="42"/>
      <c r="J56" s="42"/>
      <c r="K56" s="42"/>
      <c r="L56" s="7"/>
    </row>
    <row r="57" spans="1:12" s="4" customFormat="1" ht="19.5" customHeight="1" x14ac:dyDescent="0.3">
      <c r="A57" s="9"/>
      <c r="B57" s="4" t="s">
        <v>17</v>
      </c>
    </row>
    <row r="58" spans="1:12" s="4" customFormat="1" ht="18" customHeight="1" x14ac:dyDescent="0.3">
      <c r="B58" s="37" t="s">
        <v>20</v>
      </c>
      <c r="C58" s="37"/>
      <c r="D58" s="37"/>
      <c r="E58" s="37"/>
      <c r="F58" s="37"/>
      <c r="G58" s="37"/>
      <c r="H58" s="37"/>
      <c r="I58" s="37"/>
      <c r="J58" s="37"/>
      <c r="K58" s="37"/>
      <c r="L58" s="37"/>
    </row>
    <row r="59" spans="1:12" s="4" customFormat="1" ht="18" customHeight="1" x14ac:dyDescent="0.5">
      <c r="A59" s="9"/>
      <c r="B59" s="37" t="s">
        <v>21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</row>
    <row r="60" spans="1:12" s="4" customFormat="1" ht="18" customHeight="1" x14ac:dyDescent="0.3">
      <c r="A60" s="9"/>
      <c r="B60" s="37" t="s">
        <v>22</v>
      </c>
      <c r="C60" s="37"/>
      <c r="D60" s="37"/>
      <c r="E60" s="37"/>
      <c r="F60" s="37"/>
      <c r="G60" s="37"/>
      <c r="H60" s="37"/>
      <c r="I60" s="37"/>
      <c r="J60" s="37"/>
      <c r="K60" s="37"/>
      <c r="L60" s="37"/>
    </row>
    <row r="61" spans="1:12" ht="21" x14ac:dyDescent="0.35">
      <c r="B61" s="59" t="s">
        <v>822</v>
      </c>
      <c r="C61" s="60" t="s">
        <v>823</v>
      </c>
      <c r="D61" s="61" t="s">
        <v>824</v>
      </c>
      <c r="E61" s="61"/>
      <c r="F61" s="61" t="s">
        <v>825</v>
      </c>
      <c r="G61" s="61"/>
    </row>
    <row r="62" spans="1:12" ht="21" x14ac:dyDescent="0.35">
      <c r="B62" s="62"/>
      <c r="C62" s="63" t="s">
        <v>826</v>
      </c>
      <c r="D62" s="64" t="s">
        <v>827</v>
      </c>
      <c r="E62" s="64"/>
      <c r="F62" s="65">
        <f>COUNTIF(H12:H53,"/")</f>
        <v>42</v>
      </c>
      <c r="G62" s="65"/>
    </row>
    <row r="63" spans="1:12" ht="21" x14ac:dyDescent="0.35">
      <c r="B63" s="62"/>
      <c r="C63" s="63" t="s">
        <v>828</v>
      </c>
      <c r="D63" s="64" t="s">
        <v>829</v>
      </c>
      <c r="E63" s="64"/>
      <c r="F63" s="65">
        <f>COUNTIF(I12:I53,"/")</f>
        <v>0</v>
      </c>
      <c r="G63" s="65"/>
    </row>
    <row r="64" spans="1:12" ht="21" x14ac:dyDescent="0.35">
      <c r="B64" s="62"/>
      <c r="C64" s="63" t="s">
        <v>830</v>
      </c>
      <c r="D64" s="64" t="s">
        <v>831</v>
      </c>
      <c r="E64" s="64"/>
      <c r="F64" s="65">
        <f>COUNTIF(J12:J53,"/")</f>
        <v>0</v>
      </c>
      <c r="G64" s="65"/>
    </row>
    <row r="65" spans="2:7" ht="21" x14ac:dyDescent="0.35">
      <c r="B65" s="66"/>
      <c r="C65" s="63" t="s">
        <v>832</v>
      </c>
      <c r="D65" s="64" t="s">
        <v>833</v>
      </c>
      <c r="E65" s="64"/>
      <c r="F65" s="65">
        <f>COUNTIF(K12:K53,"/")</f>
        <v>0</v>
      </c>
      <c r="G65" s="65"/>
    </row>
  </sheetData>
  <mergeCells count="31"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60:L60"/>
    <mergeCell ref="A54:G54"/>
    <mergeCell ref="A55:G56"/>
    <mergeCell ref="H55:H56"/>
    <mergeCell ref="I56:K56"/>
    <mergeCell ref="B58:L58"/>
    <mergeCell ref="B59:L59"/>
    <mergeCell ref="B61:B65"/>
    <mergeCell ref="D61:E61"/>
    <mergeCell ref="F61:G61"/>
    <mergeCell ref="D62:E62"/>
    <mergeCell ref="F62:G62"/>
    <mergeCell ref="D63:E63"/>
    <mergeCell ref="F63:G63"/>
    <mergeCell ref="D64:E64"/>
    <mergeCell ref="F64:G64"/>
    <mergeCell ref="D65:E65"/>
    <mergeCell ref="F65:G65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64"/>
  <sheetViews>
    <sheetView showWhiteSpace="0" view="pageLayout" topLeftCell="A44" workbookViewId="0">
      <selection activeCell="K54" sqref="K53:L54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10" t="s">
        <v>560</v>
      </c>
      <c r="C12" s="11" t="s">
        <v>561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10" t="s">
        <v>437</v>
      </c>
      <c r="C13" s="11" t="s">
        <v>562</v>
      </c>
      <c r="D13" s="7"/>
      <c r="E13" s="7"/>
      <c r="F13" s="8"/>
      <c r="G13" s="57">
        <f t="shared" ref="G13:G52" si="0">D13+E13+F13</f>
        <v>0</v>
      </c>
      <c r="H13" s="57" t="str">
        <f t="shared" ref="H13:H52" si="1">IF(G13&lt;=9,"/","")</f>
        <v>/</v>
      </c>
      <c r="I13" s="57" t="str">
        <f t="shared" ref="I13:I52" si="2">IF(AND(G13&gt;9,G13&lt;=16),"/","")</f>
        <v/>
      </c>
      <c r="J13" s="57" t="str">
        <f t="shared" ref="J13:J52" si="3">IF(AND(G13&gt;16,G13&lt;=23),"/","")</f>
        <v/>
      </c>
      <c r="K13" s="57" t="str">
        <f t="shared" ref="K13:K52" si="4">IF(AND(G13&gt;23,G13&lt;=30),"/","")</f>
        <v/>
      </c>
      <c r="L13" s="57" t="str">
        <f t="shared" ref="L13:L52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15" t="s">
        <v>563</v>
      </c>
      <c r="C14" s="16" t="s">
        <v>564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0" t="s">
        <v>565</v>
      </c>
      <c r="C15" s="11" t="s">
        <v>566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22" t="s">
        <v>567</v>
      </c>
      <c r="C16" s="22" t="s">
        <v>568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12" t="s">
        <v>569</v>
      </c>
      <c r="C17" s="12" t="s">
        <v>570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10" t="s">
        <v>571</v>
      </c>
      <c r="C18" s="11" t="s">
        <v>572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10" t="s">
        <v>34</v>
      </c>
      <c r="C19" s="11" t="s">
        <v>573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17" t="s">
        <v>418</v>
      </c>
      <c r="C20" s="23" t="s">
        <v>574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15" t="s">
        <v>575</v>
      </c>
      <c r="C21" s="16" t="s">
        <v>576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10" t="s">
        <v>575</v>
      </c>
      <c r="C22" s="11" t="s">
        <v>577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10" t="s">
        <v>578</v>
      </c>
      <c r="C23" s="11" t="s">
        <v>59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10" t="s">
        <v>74</v>
      </c>
      <c r="C24" s="11" t="s">
        <v>579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10" t="s">
        <v>580</v>
      </c>
      <c r="C25" s="11" t="s">
        <v>581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15" t="s">
        <v>582</v>
      </c>
      <c r="C26" s="16" t="s">
        <v>583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0" t="s">
        <v>55</v>
      </c>
      <c r="C27" s="12" t="s">
        <v>584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0" t="s">
        <v>585</v>
      </c>
      <c r="C28" s="12" t="s">
        <v>586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10" t="s">
        <v>587</v>
      </c>
      <c r="C29" s="12" t="s">
        <v>588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10" t="s">
        <v>589</v>
      </c>
      <c r="C30" s="11" t="s">
        <v>590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17" t="s">
        <v>49</v>
      </c>
      <c r="C31" s="18" t="s">
        <v>591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10" t="s">
        <v>592</v>
      </c>
      <c r="C32" s="12" t="s">
        <v>593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15" t="s">
        <v>594</v>
      </c>
      <c r="C33" s="24" t="s">
        <v>595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10" t="s">
        <v>596</v>
      </c>
      <c r="C34" s="12" t="s">
        <v>597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10" t="s">
        <v>598</v>
      </c>
      <c r="C35" s="12" t="s">
        <v>599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7" t="s">
        <v>600</v>
      </c>
      <c r="C36" s="18" t="s">
        <v>601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10" t="s">
        <v>602</v>
      </c>
      <c r="C37" s="12" t="s">
        <v>603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15" t="s">
        <v>604</v>
      </c>
      <c r="C38" s="24" t="s">
        <v>605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10" t="s">
        <v>606</v>
      </c>
      <c r="C39" s="12" t="s">
        <v>607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10" t="s">
        <v>608</v>
      </c>
      <c r="C40" s="12" t="s">
        <v>609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17" t="s">
        <v>610</v>
      </c>
      <c r="C41" s="18" t="s">
        <v>611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10" t="s">
        <v>612</v>
      </c>
      <c r="C42" s="12" t="s">
        <v>613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10" t="s">
        <v>614</v>
      </c>
      <c r="C43" s="12" t="s">
        <v>615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10" t="s">
        <v>616</v>
      </c>
      <c r="C44" s="12" t="s">
        <v>617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17" t="s">
        <v>618</v>
      </c>
      <c r="C45" s="18" t="s">
        <v>619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10" t="s">
        <v>620</v>
      </c>
      <c r="C46" s="12" t="s">
        <v>621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17" t="s">
        <v>622</v>
      </c>
      <c r="C47" s="18" t="s">
        <v>623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customHeight="1" x14ac:dyDescent="0.3">
      <c r="A48" s="6">
        <v>37</v>
      </c>
      <c r="B48" s="10" t="s">
        <v>274</v>
      </c>
      <c r="C48" s="12" t="s">
        <v>624</v>
      </c>
      <c r="D48" s="7"/>
      <c r="E48" s="7"/>
      <c r="F48" s="8"/>
      <c r="G48" s="57">
        <f t="shared" si="0"/>
        <v>0</v>
      </c>
      <c r="H48" s="57" t="str">
        <f t="shared" si="1"/>
        <v>/</v>
      </c>
      <c r="I48" s="57" t="str">
        <f t="shared" si="2"/>
        <v/>
      </c>
      <c r="J48" s="57" t="str">
        <f t="shared" si="3"/>
        <v/>
      </c>
      <c r="K48" s="57" t="str">
        <f t="shared" si="4"/>
        <v/>
      </c>
      <c r="L48" s="57" t="str">
        <f t="shared" si="5"/>
        <v>ไม่ผ่าน</v>
      </c>
    </row>
    <row r="49" spans="1:12" s="4" customFormat="1" ht="18.75" customHeight="1" x14ac:dyDescent="0.3">
      <c r="A49" s="6">
        <v>38</v>
      </c>
      <c r="B49" s="10" t="s">
        <v>625</v>
      </c>
      <c r="C49" s="11" t="s">
        <v>73</v>
      </c>
      <c r="D49" s="7"/>
      <c r="E49" s="7"/>
      <c r="F49" s="8"/>
      <c r="G49" s="57">
        <f t="shared" si="0"/>
        <v>0</v>
      </c>
      <c r="H49" s="57" t="str">
        <f t="shared" si="1"/>
        <v>/</v>
      </c>
      <c r="I49" s="57" t="str">
        <f t="shared" si="2"/>
        <v/>
      </c>
      <c r="J49" s="57" t="str">
        <f t="shared" si="3"/>
        <v/>
      </c>
      <c r="K49" s="57" t="str">
        <f t="shared" si="4"/>
        <v/>
      </c>
      <c r="L49" s="57" t="str">
        <f t="shared" si="5"/>
        <v>ไม่ผ่าน</v>
      </c>
    </row>
    <row r="50" spans="1:12" s="4" customFormat="1" ht="18.75" customHeight="1" x14ac:dyDescent="0.3">
      <c r="A50" s="6">
        <v>39</v>
      </c>
      <c r="B50" s="10" t="s">
        <v>626</v>
      </c>
      <c r="C50" s="11" t="s">
        <v>627</v>
      </c>
      <c r="D50" s="7"/>
      <c r="E50" s="7"/>
      <c r="F50" s="8"/>
      <c r="G50" s="57">
        <f t="shared" si="0"/>
        <v>0</v>
      </c>
      <c r="H50" s="57" t="str">
        <f t="shared" si="1"/>
        <v>/</v>
      </c>
      <c r="I50" s="57" t="str">
        <f t="shared" si="2"/>
        <v/>
      </c>
      <c r="J50" s="57" t="str">
        <f t="shared" si="3"/>
        <v/>
      </c>
      <c r="K50" s="57" t="str">
        <f t="shared" si="4"/>
        <v/>
      </c>
      <c r="L50" s="57" t="str">
        <f t="shared" si="5"/>
        <v>ไม่ผ่าน</v>
      </c>
    </row>
    <row r="51" spans="1:12" s="4" customFormat="1" ht="18.75" customHeight="1" x14ac:dyDescent="0.3">
      <c r="A51" s="6">
        <v>40</v>
      </c>
      <c r="B51" s="10" t="s">
        <v>32</v>
      </c>
      <c r="C51" s="12" t="s">
        <v>628</v>
      </c>
      <c r="D51" s="7"/>
      <c r="E51" s="7"/>
      <c r="F51" s="8"/>
      <c r="G51" s="57">
        <f t="shared" si="0"/>
        <v>0</v>
      </c>
      <c r="H51" s="57" t="str">
        <f t="shared" si="1"/>
        <v>/</v>
      </c>
      <c r="I51" s="57" t="str">
        <f t="shared" si="2"/>
        <v/>
      </c>
      <c r="J51" s="57" t="str">
        <f t="shared" si="3"/>
        <v/>
      </c>
      <c r="K51" s="57" t="str">
        <f t="shared" si="4"/>
        <v/>
      </c>
      <c r="L51" s="57" t="str">
        <f t="shared" si="5"/>
        <v>ไม่ผ่าน</v>
      </c>
    </row>
    <row r="52" spans="1:12" s="4" customFormat="1" ht="18.75" customHeight="1" x14ac:dyDescent="0.3">
      <c r="A52" s="6">
        <v>41</v>
      </c>
      <c r="B52" s="15" t="s">
        <v>69</v>
      </c>
      <c r="C52" s="24" t="s">
        <v>629</v>
      </c>
      <c r="D52" s="7"/>
      <c r="E52" s="7"/>
      <c r="F52" s="8"/>
      <c r="G52" s="57">
        <f t="shared" si="0"/>
        <v>0</v>
      </c>
      <c r="H52" s="57" t="str">
        <f t="shared" si="1"/>
        <v>/</v>
      </c>
      <c r="I52" s="57" t="str">
        <f t="shared" si="2"/>
        <v/>
      </c>
      <c r="J52" s="57" t="str">
        <f t="shared" si="3"/>
        <v/>
      </c>
      <c r="K52" s="57" t="str">
        <f t="shared" si="4"/>
        <v/>
      </c>
      <c r="L52" s="57" t="str">
        <f t="shared" si="5"/>
        <v>ไม่ผ่าน</v>
      </c>
    </row>
    <row r="53" spans="1:12" s="4" customFormat="1" ht="18.75" x14ac:dyDescent="0.3">
      <c r="A53" s="38" t="s">
        <v>18</v>
      </c>
      <c r="B53" s="39"/>
      <c r="C53" s="39"/>
      <c r="D53" s="39"/>
      <c r="E53" s="39"/>
      <c r="F53" s="39"/>
      <c r="G53" s="40"/>
      <c r="H53" s="7"/>
      <c r="I53" s="7"/>
      <c r="J53" s="7"/>
      <c r="K53" s="57" t="s">
        <v>13</v>
      </c>
      <c r="L53" s="57">
        <f>COUNTIF(L12:L52,"ผ่าน")</f>
        <v>0</v>
      </c>
    </row>
    <row r="54" spans="1:12" s="4" customFormat="1" ht="18.75" x14ac:dyDescent="0.3">
      <c r="A54" s="41" t="s">
        <v>19</v>
      </c>
      <c r="B54" s="41"/>
      <c r="C54" s="41"/>
      <c r="D54" s="41"/>
      <c r="E54" s="41"/>
      <c r="F54" s="41"/>
      <c r="G54" s="41"/>
      <c r="H54" s="42"/>
      <c r="I54" s="7"/>
      <c r="J54" s="7"/>
      <c r="K54" s="58" t="s">
        <v>821</v>
      </c>
      <c r="L54" s="58">
        <f>COUNTIF(L12:L52,"ไม่ผ่าน")</f>
        <v>41</v>
      </c>
    </row>
    <row r="55" spans="1:12" s="4" customFormat="1" ht="18.75" x14ac:dyDescent="0.3">
      <c r="A55" s="41"/>
      <c r="B55" s="41"/>
      <c r="C55" s="41"/>
      <c r="D55" s="41"/>
      <c r="E55" s="41"/>
      <c r="F55" s="41"/>
      <c r="G55" s="41"/>
      <c r="H55" s="42"/>
      <c r="I55" s="42"/>
      <c r="J55" s="42"/>
      <c r="K55" s="42"/>
      <c r="L55" s="7"/>
    </row>
    <row r="56" spans="1:12" s="4" customFormat="1" ht="19.5" customHeight="1" x14ac:dyDescent="0.3">
      <c r="A56" s="9"/>
      <c r="B56" s="4" t="s">
        <v>17</v>
      </c>
    </row>
    <row r="57" spans="1:12" s="4" customFormat="1" ht="18" customHeight="1" x14ac:dyDescent="0.3">
      <c r="B57" s="37" t="s">
        <v>20</v>
      </c>
      <c r="C57" s="37"/>
      <c r="D57" s="37"/>
      <c r="E57" s="37"/>
      <c r="F57" s="37"/>
      <c r="G57" s="37"/>
      <c r="H57" s="37"/>
      <c r="I57" s="37"/>
      <c r="J57" s="37"/>
      <c r="K57" s="37"/>
      <c r="L57" s="37"/>
    </row>
    <row r="58" spans="1:12" s="4" customFormat="1" ht="18" customHeight="1" x14ac:dyDescent="0.5">
      <c r="A58" s="9"/>
      <c r="B58" s="37" t="s">
        <v>21</v>
      </c>
      <c r="C58" s="37"/>
      <c r="D58" s="37"/>
      <c r="E58" s="37"/>
      <c r="F58" s="37"/>
      <c r="G58" s="37"/>
      <c r="H58" s="37"/>
      <c r="I58" s="37"/>
      <c r="J58" s="37"/>
      <c r="K58" s="37"/>
      <c r="L58" s="37"/>
    </row>
    <row r="59" spans="1:12" s="4" customFormat="1" ht="18" customHeight="1" x14ac:dyDescent="0.3">
      <c r="A59" s="9"/>
      <c r="B59" s="37" t="s">
        <v>22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</row>
    <row r="60" spans="1:12" ht="21" x14ac:dyDescent="0.35">
      <c r="B60" s="59" t="s">
        <v>822</v>
      </c>
      <c r="C60" s="60" t="s">
        <v>823</v>
      </c>
      <c r="D60" s="61" t="s">
        <v>824</v>
      </c>
      <c r="E60" s="61"/>
      <c r="F60" s="61" t="s">
        <v>825</v>
      </c>
      <c r="G60" s="61"/>
    </row>
    <row r="61" spans="1:12" ht="21" x14ac:dyDescent="0.35">
      <c r="B61" s="62"/>
      <c r="C61" s="63" t="s">
        <v>826</v>
      </c>
      <c r="D61" s="64" t="s">
        <v>827</v>
      </c>
      <c r="E61" s="64"/>
      <c r="F61" s="65">
        <f>COUNTIF(H12:H52,"/")</f>
        <v>41</v>
      </c>
      <c r="G61" s="65"/>
    </row>
    <row r="62" spans="1:12" ht="21" x14ac:dyDescent="0.35">
      <c r="B62" s="62"/>
      <c r="C62" s="63" t="s">
        <v>828</v>
      </c>
      <c r="D62" s="64" t="s">
        <v>829</v>
      </c>
      <c r="E62" s="64"/>
      <c r="F62" s="65">
        <f>COUNTIF(I12:I52,"/")</f>
        <v>0</v>
      </c>
      <c r="G62" s="65"/>
    </row>
    <row r="63" spans="1:12" ht="21" x14ac:dyDescent="0.35">
      <c r="B63" s="62"/>
      <c r="C63" s="63" t="s">
        <v>830</v>
      </c>
      <c r="D63" s="64" t="s">
        <v>831</v>
      </c>
      <c r="E63" s="64"/>
      <c r="F63" s="65">
        <f>COUNTIF(J12:J52,"/")</f>
        <v>0</v>
      </c>
      <c r="G63" s="65"/>
    </row>
    <row r="64" spans="1:12" ht="21" x14ac:dyDescent="0.35">
      <c r="B64" s="66"/>
      <c r="C64" s="63" t="s">
        <v>832</v>
      </c>
      <c r="D64" s="64" t="s">
        <v>833</v>
      </c>
      <c r="E64" s="64"/>
      <c r="F64" s="65">
        <f>COUNTIF(K12:K52,"/")</f>
        <v>0</v>
      </c>
      <c r="G64" s="65"/>
    </row>
  </sheetData>
  <mergeCells count="31"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59:L59"/>
    <mergeCell ref="A53:G53"/>
    <mergeCell ref="A54:G55"/>
    <mergeCell ref="H54:H55"/>
    <mergeCell ref="I55:K55"/>
    <mergeCell ref="B57:L57"/>
    <mergeCell ref="B58:L58"/>
    <mergeCell ref="B60:B64"/>
    <mergeCell ref="D60:E60"/>
    <mergeCell ref="F60:G60"/>
    <mergeCell ref="D61:E61"/>
    <mergeCell ref="F61:G61"/>
    <mergeCell ref="D62:E62"/>
    <mergeCell ref="F62:G62"/>
    <mergeCell ref="D63:E63"/>
    <mergeCell ref="F63:G63"/>
    <mergeCell ref="D64:E64"/>
    <mergeCell ref="F64:G64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64"/>
  <sheetViews>
    <sheetView showWhiteSpace="0" view="pageLayout" topLeftCell="A50" workbookViewId="0">
      <selection activeCell="G70" sqref="G70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10" t="s">
        <v>630</v>
      </c>
      <c r="C12" s="11" t="s">
        <v>631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19" t="s">
        <v>632</v>
      </c>
      <c r="C13" s="20" t="s">
        <v>561</v>
      </c>
      <c r="D13" s="7"/>
      <c r="E13" s="7"/>
      <c r="F13" s="8"/>
      <c r="G13" s="57">
        <f t="shared" ref="G13:G52" si="0">D13+E13+F13</f>
        <v>0</v>
      </c>
      <c r="H13" s="57" t="str">
        <f t="shared" ref="H13:H52" si="1">IF(G13&lt;=9,"/","")</f>
        <v>/</v>
      </c>
      <c r="I13" s="57" t="str">
        <f t="shared" ref="I13:I52" si="2">IF(AND(G13&gt;9,G13&lt;=16),"/","")</f>
        <v/>
      </c>
      <c r="J13" s="57" t="str">
        <f t="shared" ref="J13:J52" si="3">IF(AND(G13&gt;16,G13&lt;=23),"/","")</f>
        <v/>
      </c>
      <c r="K13" s="57" t="str">
        <f t="shared" ref="K13:K52" si="4">IF(AND(G13&gt;23,G13&lt;=30),"/","")</f>
        <v/>
      </c>
      <c r="L13" s="57" t="str">
        <f t="shared" ref="L13:L52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10" t="s">
        <v>633</v>
      </c>
      <c r="C14" s="11" t="s">
        <v>634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0" t="s">
        <v>635</v>
      </c>
      <c r="C15" s="11" t="s">
        <v>636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17" t="s">
        <v>87</v>
      </c>
      <c r="C16" s="23" t="s">
        <v>637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10" t="s">
        <v>638</v>
      </c>
      <c r="C17" s="11" t="s">
        <v>639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10" t="s">
        <v>640</v>
      </c>
      <c r="C18" s="11" t="s">
        <v>641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10" t="s">
        <v>642</v>
      </c>
      <c r="C19" s="11" t="s">
        <v>643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10" t="s">
        <v>644</v>
      </c>
      <c r="C20" s="11" t="s">
        <v>645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17" t="s">
        <v>646</v>
      </c>
      <c r="C21" s="23" t="s">
        <v>393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10" t="s">
        <v>647</v>
      </c>
      <c r="C22" s="11" t="s">
        <v>648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10" t="s">
        <v>649</v>
      </c>
      <c r="C23" s="11" t="s">
        <v>78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10" t="s">
        <v>650</v>
      </c>
      <c r="C24" s="11" t="s">
        <v>78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10" t="s">
        <v>651</v>
      </c>
      <c r="C25" s="11" t="s">
        <v>597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10" t="s">
        <v>652</v>
      </c>
      <c r="C26" s="11" t="s">
        <v>77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0" t="s">
        <v>653</v>
      </c>
      <c r="C27" s="11" t="s">
        <v>654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0" t="s">
        <v>655</v>
      </c>
      <c r="C28" s="11" t="s">
        <v>656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10" t="s">
        <v>657</v>
      </c>
      <c r="C29" s="11" t="s">
        <v>85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17" t="s">
        <v>658</v>
      </c>
      <c r="C30" s="23" t="s">
        <v>659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10" t="s">
        <v>660</v>
      </c>
      <c r="C31" s="11" t="s">
        <v>661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15" t="s">
        <v>662</v>
      </c>
      <c r="C32" s="16" t="s">
        <v>663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10" t="s">
        <v>63</v>
      </c>
      <c r="C33" s="11" t="s">
        <v>664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10" t="s">
        <v>665</v>
      </c>
      <c r="C34" s="11" t="s">
        <v>576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10" t="s">
        <v>666</v>
      </c>
      <c r="C35" s="30" t="s">
        <v>667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0" t="s">
        <v>668</v>
      </c>
      <c r="C36" s="12" t="s">
        <v>669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10" t="s">
        <v>670</v>
      </c>
      <c r="C37" s="12" t="s">
        <v>57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10" t="s">
        <v>81</v>
      </c>
      <c r="C38" s="12" t="s">
        <v>671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10" t="s">
        <v>672</v>
      </c>
      <c r="C39" s="12" t="s">
        <v>673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10" t="s">
        <v>674</v>
      </c>
      <c r="C40" s="11" t="s">
        <v>675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17" t="s">
        <v>676</v>
      </c>
      <c r="C41" s="18" t="s">
        <v>677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12" t="s">
        <v>678</v>
      </c>
      <c r="C42" s="12" t="s">
        <v>679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12" t="s">
        <v>48</v>
      </c>
      <c r="C43" s="12" t="s">
        <v>151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27" t="s">
        <v>680</v>
      </c>
      <c r="C44" s="27" t="s">
        <v>681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12" t="s">
        <v>682</v>
      </c>
      <c r="C45" s="12" t="s">
        <v>683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12" t="s">
        <v>684</v>
      </c>
      <c r="C46" s="12" t="s">
        <v>685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24" t="s">
        <v>42</v>
      </c>
      <c r="C47" s="24" t="s">
        <v>686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customHeight="1" x14ac:dyDescent="0.3">
      <c r="A48" s="6">
        <v>37</v>
      </c>
      <c r="B48" s="22" t="s">
        <v>687</v>
      </c>
      <c r="C48" s="22" t="s">
        <v>535</v>
      </c>
      <c r="D48" s="7"/>
      <c r="E48" s="7"/>
      <c r="F48" s="8"/>
      <c r="G48" s="57">
        <f t="shared" si="0"/>
        <v>0</v>
      </c>
      <c r="H48" s="57" t="str">
        <f t="shared" si="1"/>
        <v>/</v>
      </c>
      <c r="I48" s="57" t="str">
        <f t="shared" si="2"/>
        <v/>
      </c>
      <c r="J48" s="57" t="str">
        <f t="shared" si="3"/>
        <v/>
      </c>
      <c r="K48" s="57" t="str">
        <f t="shared" si="4"/>
        <v/>
      </c>
      <c r="L48" s="57" t="str">
        <f t="shared" si="5"/>
        <v>ไม่ผ่าน</v>
      </c>
    </row>
    <row r="49" spans="1:12" s="4" customFormat="1" ht="18.75" customHeight="1" x14ac:dyDescent="0.3">
      <c r="A49" s="6">
        <v>38</v>
      </c>
      <c r="B49" s="18" t="s">
        <v>688</v>
      </c>
      <c r="C49" s="18" t="s">
        <v>689</v>
      </c>
      <c r="D49" s="7"/>
      <c r="E49" s="7"/>
      <c r="F49" s="8"/>
      <c r="G49" s="57">
        <f t="shared" si="0"/>
        <v>0</v>
      </c>
      <c r="H49" s="57" t="str">
        <f t="shared" si="1"/>
        <v>/</v>
      </c>
      <c r="I49" s="57" t="str">
        <f t="shared" si="2"/>
        <v/>
      </c>
      <c r="J49" s="57" t="str">
        <f t="shared" si="3"/>
        <v/>
      </c>
      <c r="K49" s="57" t="str">
        <f t="shared" si="4"/>
        <v/>
      </c>
      <c r="L49" s="57" t="str">
        <f t="shared" si="5"/>
        <v>ไม่ผ่าน</v>
      </c>
    </row>
    <row r="50" spans="1:12" s="4" customFormat="1" ht="18.75" customHeight="1" x14ac:dyDescent="0.3">
      <c r="A50" s="6">
        <v>39</v>
      </c>
      <c r="B50" s="12" t="s">
        <v>79</v>
      </c>
      <c r="C50" s="12" t="s">
        <v>690</v>
      </c>
      <c r="D50" s="7"/>
      <c r="E50" s="7"/>
      <c r="F50" s="8"/>
      <c r="G50" s="57">
        <f t="shared" si="0"/>
        <v>0</v>
      </c>
      <c r="H50" s="57" t="str">
        <f t="shared" si="1"/>
        <v>/</v>
      </c>
      <c r="I50" s="57" t="str">
        <f t="shared" si="2"/>
        <v/>
      </c>
      <c r="J50" s="57" t="str">
        <f t="shared" si="3"/>
        <v/>
      </c>
      <c r="K50" s="57" t="str">
        <f t="shared" si="4"/>
        <v/>
      </c>
      <c r="L50" s="57" t="str">
        <f t="shared" si="5"/>
        <v>ไม่ผ่าน</v>
      </c>
    </row>
    <row r="51" spans="1:12" s="4" customFormat="1" ht="18.75" customHeight="1" x14ac:dyDescent="0.3">
      <c r="A51" s="6">
        <v>40</v>
      </c>
      <c r="B51" s="22" t="s">
        <v>41</v>
      </c>
      <c r="C51" s="22" t="s">
        <v>691</v>
      </c>
      <c r="D51" s="7"/>
      <c r="E51" s="7"/>
      <c r="F51" s="8"/>
      <c r="G51" s="57">
        <f t="shared" si="0"/>
        <v>0</v>
      </c>
      <c r="H51" s="57" t="str">
        <f t="shared" si="1"/>
        <v>/</v>
      </c>
      <c r="I51" s="57" t="str">
        <f t="shared" si="2"/>
        <v/>
      </c>
      <c r="J51" s="57" t="str">
        <f t="shared" si="3"/>
        <v/>
      </c>
      <c r="K51" s="57" t="str">
        <f t="shared" si="4"/>
        <v/>
      </c>
      <c r="L51" s="57" t="str">
        <f t="shared" si="5"/>
        <v>ไม่ผ่าน</v>
      </c>
    </row>
    <row r="52" spans="1:12" s="4" customFormat="1" ht="18.75" customHeight="1" x14ac:dyDescent="0.3">
      <c r="A52" s="6">
        <v>41</v>
      </c>
      <c r="B52" s="12" t="s">
        <v>692</v>
      </c>
      <c r="C52" s="12" t="s">
        <v>693</v>
      </c>
      <c r="D52" s="7"/>
      <c r="E52" s="7"/>
      <c r="F52" s="8"/>
      <c r="G52" s="57">
        <f t="shared" si="0"/>
        <v>0</v>
      </c>
      <c r="H52" s="57" t="str">
        <f t="shared" si="1"/>
        <v>/</v>
      </c>
      <c r="I52" s="57" t="str">
        <f t="shared" si="2"/>
        <v/>
      </c>
      <c r="J52" s="57" t="str">
        <f t="shared" si="3"/>
        <v/>
      </c>
      <c r="K52" s="57" t="str">
        <f t="shared" si="4"/>
        <v/>
      </c>
      <c r="L52" s="57" t="str">
        <f t="shared" si="5"/>
        <v>ไม่ผ่าน</v>
      </c>
    </row>
    <row r="53" spans="1:12" s="4" customFormat="1" ht="18.75" x14ac:dyDescent="0.3">
      <c r="A53" s="38" t="s">
        <v>18</v>
      </c>
      <c r="B53" s="39"/>
      <c r="C53" s="39"/>
      <c r="D53" s="39"/>
      <c r="E53" s="39"/>
      <c r="F53" s="39"/>
      <c r="G53" s="40"/>
      <c r="H53" s="7"/>
      <c r="I53" s="7"/>
      <c r="J53" s="7"/>
      <c r="K53" s="57" t="s">
        <v>13</v>
      </c>
      <c r="L53" s="57">
        <f>COUNTIF(L12:L52,"ผ่าน")</f>
        <v>0</v>
      </c>
    </row>
    <row r="54" spans="1:12" s="4" customFormat="1" ht="18.75" x14ac:dyDescent="0.3">
      <c r="A54" s="41" t="s">
        <v>19</v>
      </c>
      <c r="B54" s="41"/>
      <c r="C54" s="41"/>
      <c r="D54" s="41"/>
      <c r="E54" s="41"/>
      <c r="F54" s="41"/>
      <c r="G54" s="41"/>
      <c r="H54" s="42"/>
      <c r="I54" s="7"/>
      <c r="J54" s="7"/>
      <c r="K54" s="58" t="s">
        <v>821</v>
      </c>
      <c r="L54" s="58">
        <f>COUNTIF(L12:L52,"ไม่ผ่าน")</f>
        <v>41</v>
      </c>
    </row>
    <row r="55" spans="1:12" s="4" customFormat="1" ht="18.75" x14ac:dyDescent="0.3">
      <c r="A55" s="41"/>
      <c r="B55" s="41"/>
      <c r="C55" s="41"/>
      <c r="D55" s="41"/>
      <c r="E55" s="41"/>
      <c r="F55" s="41"/>
      <c r="G55" s="41"/>
      <c r="H55" s="42"/>
      <c r="I55" s="42"/>
      <c r="J55" s="42"/>
      <c r="K55" s="42"/>
      <c r="L55" s="7"/>
    </row>
    <row r="56" spans="1:12" s="4" customFormat="1" ht="19.5" customHeight="1" x14ac:dyDescent="0.3">
      <c r="A56" s="9"/>
      <c r="B56" s="4" t="s">
        <v>17</v>
      </c>
    </row>
    <row r="57" spans="1:12" s="4" customFormat="1" ht="18" customHeight="1" x14ac:dyDescent="0.3">
      <c r="B57" s="37" t="s">
        <v>20</v>
      </c>
      <c r="C57" s="37"/>
      <c r="D57" s="37"/>
      <c r="E57" s="37"/>
      <c r="F57" s="37"/>
      <c r="G57" s="37"/>
      <c r="H57" s="37"/>
      <c r="I57" s="37"/>
      <c r="J57" s="37"/>
      <c r="K57" s="37"/>
      <c r="L57" s="37"/>
    </row>
    <row r="58" spans="1:12" s="4" customFormat="1" ht="18" customHeight="1" x14ac:dyDescent="0.5">
      <c r="A58" s="9"/>
      <c r="B58" s="37" t="s">
        <v>21</v>
      </c>
      <c r="C58" s="37"/>
      <c r="D58" s="37"/>
      <c r="E58" s="37"/>
      <c r="F58" s="37"/>
      <c r="G58" s="37"/>
      <c r="H58" s="37"/>
      <c r="I58" s="37"/>
      <c r="J58" s="37"/>
      <c r="K58" s="37"/>
      <c r="L58" s="37"/>
    </row>
    <row r="59" spans="1:12" s="4" customFormat="1" ht="18" customHeight="1" x14ac:dyDescent="0.3">
      <c r="A59" s="9"/>
      <c r="B59" s="37" t="s">
        <v>22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</row>
    <row r="60" spans="1:12" ht="21" x14ac:dyDescent="0.35">
      <c r="B60" s="59" t="s">
        <v>822</v>
      </c>
      <c r="C60" s="60" t="s">
        <v>823</v>
      </c>
      <c r="D60" s="61" t="s">
        <v>824</v>
      </c>
      <c r="E60" s="61"/>
      <c r="F60" s="61" t="s">
        <v>825</v>
      </c>
      <c r="G60" s="61"/>
    </row>
    <row r="61" spans="1:12" ht="21" x14ac:dyDescent="0.35">
      <c r="B61" s="62"/>
      <c r="C61" s="63" t="s">
        <v>826</v>
      </c>
      <c r="D61" s="64" t="s">
        <v>827</v>
      </c>
      <c r="E61" s="64"/>
      <c r="F61" s="65">
        <f>COUNTIF(H12:H52,"/")</f>
        <v>41</v>
      </c>
      <c r="G61" s="65"/>
    </row>
    <row r="62" spans="1:12" ht="21" x14ac:dyDescent="0.35">
      <c r="B62" s="62"/>
      <c r="C62" s="63" t="s">
        <v>828</v>
      </c>
      <c r="D62" s="64" t="s">
        <v>829</v>
      </c>
      <c r="E62" s="64"/>
      <c r="F62" s="65">
        <f>COUNTIF(I12:I52,"/")</f>
        <v>0</v>
      </c>
      <c r="G62" s="65"/>
    </row>
    <row r="63" spans="1:12" ht="21" x14ac:dyDescent="0.35">
      <c r="B63" s="62"/>
      <c r="C63" s="63" t="s">
        <v>830</v>
      </c>
      <c r="D63" s="64" t="s">
        <v>831</v>
      </c>
      <c r="E63" s="64"/>
      <c r="F63" s="65">
        <f>COUNTIF(J12:J52,"/")</f>
        <v>0</v>
      </c>
      <c r="G63" s="65"/>
    </row>
    <row r="64" spans="1:12" ht="21" x14ac:dyDescent="0.35">
      <c r="B64" s="66"/>
      <c r="C64" s="63" t="s">
        <v>832</v>
      </c>
      <c r="D64" s="64" t="s">
        <v>833</v>
      </c>
      <c r="E64" s="64"/>
      <c r="F64" s="65">
        <f>COUNTIF(K12:K52,"/")</f>
        <v>0</v>
      </c>
      <c r="G64" s="65"/>
    </row>
  </sheetData>
  <mergeCells count="31"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59:L59"/>
    <mergeCell ref="A53:G53"/>
    <mergeCell ref="A54:G55"/>
    <mergeCell ref="H54:H55"/>
    <mergeCell ref="I55:K55"/>
    <mergeCell ref="B57:L57"/>
    <mergeCell ref="B58:L58"/>
    <mergeCell ref="B60:B64"/>
    <mergeCell ref="D60:E60"/>
    <mergeCell ref="F60:G60"/>
    <mergeCell ref="D61:E61"/>
    <mergeCell ref="F61:G61"/>
    <mergeCell ref="D62:E62"/>
    <mergeCell ref="F62:G62"/>
    <mergeCell ref="D63:E63"/>
    <mergeCell ref="F63:G63"/>
    <mergeCell ref="D64:E64"/>
    <mergeCell ref="F64:G64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62"/>
  <sheetViews>
    <sheetView showWhiteSpace="0" view="pageLayout" topLeftCell="A50" workbookViewId="0">
      <selection activeCell="K51" sqref="K51:L52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10" t="s">
        <v>694</v>
      </c>
      <c r="C12" s="11" t="s">
        <v>695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17" t="s">
        <v>696</v>
      </c>
      <c r="C13" s="23" t="s">
        <v>697</v>
      </c>
      <c r="D13" s="7"/>
      <c r="E13" s="7"/>
      <c r="F13" s="8"/>
      <c r="G13" s="57">
        <f t="shared" ref="G13:G50" si="0">D13+E13+F13</f>
        <v>0</v>
      </c>
      <c r="H13" s="57" t="str">
        <f t="shared" ref="H13:H50" si="1">IF(G13&lt;=9,"/","")</f>
        <v>/</v>
      </c>
      <c r="I13" s="57" t="str">
        <f t="shared" ref="I13:I50" si="2">IF(AND(G13&gt;9,G13&lt;=16),"/","")</f>
        <v/>
      </c>
      <c r="J13" s="57" t="str">
        <f t="shared" ref="J13:J50" si="3">IF(AND(G13&gt;16,G13&lt;=23),"/","")</f>
        <v/>
      </c>
      <c r="K13" s="57" t="str">
        <f t="shared" ref="K13:K50" si="4">IF(AND(G13&gt;23,G13&lt;=30),"/","")</f>
        <v/>
      </c>
      <c r="L13" s="57" t="str">
        <f t="shared" ref="L13:L50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17" t="s">
        <v>696</v>
      </c>
      <c r="C14" s="23" t="s">
        <v>243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0" t="s">
        <v>698</v>
      </c>
      <c r="C15" s="11" t="s">
        <v>699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10" t="s">
        <v>700</v>
      </c>
      <c r="C16" s="11" t="s">
        <v>701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10" t="s">
        <v>702</v>
      </c>
      <c r="C17" s="11" t="s">
        <v>703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10" t="s">
        <v>704</v>
      </c>
      <c r="C18" s="11" t="s">
        <v>705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10" t="s">
        <v>706</v>
      </c>
      <c r="C19" s="11" t="s">
        <v>707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15" t="s">
        <v>30</v>
      </c>
      <c r="C20" s="16" t="s">
        <v>708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12" t="s">
        <v>709</v>
      </c>
      <c r="C21" s="12" t="s">
        <v>710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22" t="s">
        <v>34</v>
      </c>
      <c r="C22" s="22" t="s">
        <v>711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12" t="s">
        <v>712</v>
      </c>
      <c r="C23" s="12" t="s">
        <v>713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10" t="s">
        <v>27</v>
      </c>
      <c r="C24" s="11" t="s">
        <v>714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10" t="s">
        <v>715</v>
      </c>
      <c r="C25" s="11" t="s">
        <v>716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10" t="s">
        <v>717</v>
      </c>
      <c r="C26" s="11" t="s">
        <v>718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0" t="s">
        <v>719</v>
      </c>
      <c r="C27" s="11" t="s">
        <v>720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0" t="s">
        <v>721</v>
      </c>
      <c r="C28" s="11" t="s">
        <v>722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10" t="s">
        <v>723</v>
      </c>
      <c r="C29" s="11" t="s">
        <v>724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10" t="s">
        <v>725</v>
      </c>
      <c r="C30" s="11" t="s">
        <v>726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10" t="s">
        <v>727</v>
      </c>
      <c r="C31" s="11" t="s">
        <v>728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17" t="s">
        <v>729</v>
      </c>
      <c r="C32" s="23" t="s">
        <v>730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10" t="s">
        <v>47</v>
      </c>
      <c r="C33" s="11" t="s">
        <v>731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10" t="s">
        <v>47</v>
      </c>
      <c r="C34" s="12" t="s">
        <v>732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15" t="s">
        <v>733</v>
      </c>
      <c r="C35" s="24" t="s">
        <v>734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0" t="s">
        <v>735</v>
      </c>
      <c r="C36" s="12" t="s">
        <v>71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10" t="s">
        <v>736</v>
      </c>
      <c r="C37" s="12" t="s">
        <v>737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10" t="s">
        <v>738</v>
      </c>
      <c r="C38" s="12" t="s">
        <v>739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10" t="s">
        <v>50</v>
      </c>
      <c r="C39" s="12" t="s">
        <v>740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10" t="s">
        <v>219</v>
      </c>
      <c r="C40" s="12" t="s">
        <v>741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10" t="s">
        <v>742</v>
      </c>
      <c r="C41" s="12" t="s">
        <v>743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15" t="s">
        <v>744</v>
      </c>
      <c r="C42" s="24" t="s">
        <v>745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17" t="s">
        <v>268</v>
      </c>
      <c r="C43" s="18" t="s">
        <v>746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17" t="s">
        <v>747</v>
      </c>
      <c r="C44" s="18" t="s">
        <v>748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10" t="s">
        <v>749</v>
      </c>
      <c r="C45" s="12" t="s">
        <v>750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10" t="s">
        <v>751</v>
      </c>
      <c r="C46" s="12" t="s">
        <v>752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10" t="s">
        <v>753</v>
      </c>
      <c r="C47" s="12" t="s">
        <v>754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customHeight="1" x14ac:dyDescent="0.3">
      <c r="A48" s="6">
        <v>37</v>
      </c>
      <c r="B48" s="15" t="s">
        <v>755</v>
      </c>
      <c r="C48" s="24" t="s">
        <v>756</v>
      </c>
      <c r="D48" s="7"/>
      <c r="E48" s="7"/>
      <c r="F48" s="8"/>
      <c r="G48" s="57">
        <f t="shared" si="0"/>
        <v>0</v>
      </c>
      <c r="H48" s="57" t="str">
        <f t="shared" si="1"/>
        <v>/</v>
      </c>
      <c r="I48" s="57" t="str">
        <f t="shared" si="2"/>
        <v/>
      </c>
      <c r="J48" s="57" t="str">
        <f t="shared" si="3"/>
        <v/>
      </c>
      <c r="K48" s="57" t="str">
        <f t="shared" si="4"/>
        <v/>
      </c>
      <c r="L48" s="57" t="str">
        <f t="shared" si="5"/>
        <v>ไม่ผ่าน</v>
      </c>
    </row>
    <row r="49" spans="1:12" s="4" customFormat="1" ht="18.75" customHeight="1" x14ac:dyDescent="0.3">
      <c r="A49" s="6">
        <v>38</v>
      </c>
      <c r="B49" s="10" t="s">
        <v>757</v>
      </c>
      <c r="C49" s="12" t="s">
        <v>758</v>
      </c>
      <c r="D49" s="7"/>
      <c r="E49" s="7"/>
      <c r="F49" s="8"/>
      <c r="G49" s="57">
        <f t="shared" si="0"/>
        <v>0</v>
      </c>
      <c r="H49" s="57" t="str">
        <f t="shared" si="1"/>
        <v>/</v>
      </c>
      <c r="I49" s="57" t="str">
        <f t="shared" si="2"/>
        <v/>
      </c>
      <c r="J49" s="57" t="str">
        <f t="shared" si="3"/>
        <v/>
      </c>
      <c r="K49" s="57" t="str">
        <f t="shared" si="4"/>
        <v/>
      </c>
      <c r="L49" s="57" t="str">
        <f t="shared" si="5"/>
        <v>ไม่ผ่าน</v>
      </c>
    </row>
    <row r="50" spans="1:12" s="4" customFormat="1" ht="18.75" customHeight="1" x14ac:dyDescent="0.3">
      <c r="A50" s="6">
        <v>39</v>
      </c>
      <c r="B50" s="10" t="s">
        <v>759</v>
      </c>
      <c r="C50" s="12" t="s">
        <v>760</v>
      </c>
      <c r="D50" s="7"/>
      <c r="E50" s="7"/>
      <c r="F50" s="8"/>
      <c r="G50" s="57">
        <f t="shared" si="0"/>
        <v>0</v>
      </c>
      <c r="H50" s="57" t="str">
        <f t="shared" si="1"/>
        <v>/</v>
      </c>
      <c r="I50" s="57" t="str">
        <f t="shared" si="2"/>
        <v/>
      </c>
      <c r="J50" s="57" t="str">
        <f t="shared" si="3"/>
        <v/>
      </c>
      <c r="K50" s="57" t="str">
        <f t="shared" si="4"/>
        <v/>
      </c>
      <c r="L50" s="57" t="str">
        <f t="shared" si="5"/>
        <v>ไม่ผ่าน</v>
      </c>
    </row>
    <row r="51" spans="1:12" s="4" customFormat="1" ht="18.75" x14ac:dyDescent="0.3">
      <c r="A51" s="38" t="s">
        <v>18</v>
      </c>
      <c r="B51" s="39"/>
      <c r="C51" s="39"/>
      <c r="D51" s="39"/>
      <c r="E51" s="39"/>
      <c r="F51" s="39"/>
      <c r="G51" s="40"/>
      <c r="H51" s="7"/>
      <c r="I51" s="7"/>
      <c r="J51" s="7"/>
      <c r="K51" s="57" t="s">
        <v>13</v>
      </c>
      <c r="L51" s="57">
        <f>COUNTIF(L12:L50,"ผ่าน")</f>
        <v>0</v>
      </c>
    </row>
    <row r="52" spans="1:12" s="4" customFormat="1" ht="18.75" x14ac:dyDescent="0.3">
      <c r="A52" s="41" t="s">
        <v>19</v>
      </c>
      <c r="B52" s="41"/>
      <c r="C52" s="41"/>
      <c r="D52" s="41"/>
      <c r="E52" s="41"/>
      <c r="F52" s="41"/>
      <c r="G52" s="41"/>
      <c r="H52" s="42"/>
      <c r="I52" s="7"/>
      <c r="J52" s="7"/>
      <c r="K52" s="58" t="s">
        <v>821</v>
      </c>
      <c r="L52" s="58">
        <f>COUNTIF(L12:L50,"ไม่ผ่าน")</f>
        <v>39</v>
      </c>
    </row>
    <row r="53" spans="1:12" s="4" customFormat="1" ht="18.75" x14ac:dyDescent="0.3">
      <c r="A53" s="41"/>
      <c r="B53" s="41"/>
      <c r="C53" s="41"/>
      <c r="D53" s="41"/>
      <c r="E53" s="41"/>
      <c r="F53" s="41"/>
      <c r="G53" s="41"/>
      <c r="H53" s="42"/>
      <c r="I53" s="42"/>
      <c r="J53" s="42"/>
      <c r="K53" s="42"/>
      <c r="L53" s="7"/>
    </row>
    <row r="54" spans="1:12" s="4" customFormat="1" ht="19.5" customHeight="1" x14ac:dyDescent="0.3">
      <c r="A54" s="9"/>
      <c r="B54" s="4" t="s">
        <v>17</v>
      </c>
    </row>
    <row r="55" spans="1:12" s="4" customFormat="1" ht="18" customHeight="1" x14ac:dyDescent="0.3">
      <c r="B55" s="37" t="s">
        <v>20</v>
      </c>
      <c r="C55" s="37"/>
      <c r="D55" s="37"/>
      <c r="E55" s="37"/>
      <c r="F55" s="37"/>
      <c r="G55" s="37"/>
      <c r="H55" s="37"/>
      <c r="I55" s="37"/>
      <c r="J55" s="37"/>
      <c r="K55" s="37"/>
      <c r="L55" s="37"/>
    </row>
    <row r="56" spans="1:12" s="4" customFormat="1" ht="18" customHeight="1" x14ac:dyDescent="0.5">
      <c r="A56" s="9"/>
      <c r="B56" s="37" t="s">
        <v>21</v>
      </c>
      <c r="C56" s="37"/>
      <c r="D56" s="37"/>
      <c r="E56" s="37"/>
      <c r="F56" s="37"/>
      <c r="G56" s="37"/>
      <c r="H56" s="37"/>
      <c r="I56" s="37"/>
      <c r="J56" s="37"/>
      <c r="K56" s="37"/>
      <c r="L56" s="37"/>
    </row>
    <row r="57" spans="1:12" s="4" customFormat="1" ht="18" customHeight="1" x14ac:dyDescent="0.3">
      <c r="A57" s="9"/>
      <c r="B57" s="37" t="s">
        <v>22</v>
      </c>
      <c r="C57" s="37"/>
      <c r="D57" s="37"/>
      <c r="E57" s="37"/>
      <c r="F57" s="37"/>
      <c r="G57" s="37"/>
      <c r="H57" s="37"/>
      <c r="I57" s="37"/>
      <c r="J57" s="37"/>
      <c r="K57" s="37"/>
      <c r="L57" s="37"/>
    </row>
    <row r="58" spans="1:12" ht="21" x14ac:dyDescent="0.35">
      <c r="B58" s="59" t="s">
        <v>822</v>
      </c>
      <c r="C58" s="60" t="s">
        <v>823</v>
      </c>
      <c r="D58" s="61" t="s">
        <v>824</v>
      </c>
      <c r="E58" s="61"/>
      <c r="F58" s="61" t="s">
        <v>825</v>
      </c>
      <c r="G58" s="61"/>
    </row>
    <row r="59" spans="1:12" ht="21" x14ac:dyDescent="0.35">
      <c r="B59" s="62"/>
      <c r="C59" s="63" t="s">
        <v>826</v>
      </c>
      <c r="D59" s="64" t="s">
        <v>827</v>
      </c>
      <c r="E59" s="64"/>
      <c r="F59" s="65">
        <f>COUNTIF(H12:H50,"/")</f>
        <v>39</v>
      </c>
      <c r="G59" s="65"/>
    </row>
    <row r="60" spans="1:12" ht="21" x14ac:dyDescent="0.35">
      <c r="B60" s="62"/>
      <c r="C60" s="63" t="s">
        <v>828</v>
      </c>
      <c r="D60" s="64" t="s">
        <v>829</v>
      </c>
      <c r="E60" s="64"/>
      <c r="F60" s="65">
        <f>COUNTIF(I12:I50,"/")</f>
        <v>0</v>
      </c>
      <c r="G60" s="65"/>
    </row>
    <row r="61" spans="1:12" ht="21" x14ac:dyDescent="0.35">
      <c r="B61" s="62"/>
      <c r="C61" s="63" t="s">
        <v>830</v>
      </c>
      <c r="D61" s="64" t="s">
        <v>831</v>
      </c>
      <c r="E61" s="64"/>
      <c r="F61" s="65">
        <f>COUNTIF(J12:J50,"/")</f>
        <v>0</v>
      </c>
      <c r="G61" s="65"/>
    </row>
    <row r="62" spans="1:12" ht="21" x14ac:dyDescent="0.35">
      <c r="B62" s="66"/>
      <c r="C62" s="63" t="s">
        <v>832</v>
      </c>
      <c r="D62" s="64" t="s">
        <v>833</v>
      </c>
      <c r="E62" s="64"/>
      <c r="F62" s="65">
        <f>COUNTIF(K12:K50,"/")</f>
        <v>0</v>
      </c>
      <c r="G62" s="65"/>
    </row>
  </sheetData>
  <mergeCells count="31"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57:L57"/>
    <mergeCell ref="A51:G51"/>
    <mergeCell ref="A52:G53"/>
    <mergeCell ref="H52:H53"/>
    <mergeCell ref="I53:K53"/>
    <mergeCell ref="B55:L55"/>
    <mergeCell ref="B56:L56"/>
    <mergeCell ref="B58:B62"/>
    <mergeCell ref="D58:E58"/>
    <mergeCell ref="F58:G58"/>
    <mergeCell ref="D59:E59"/>
    <mergeCell ref="F59:G59"/>
    <mergeCell ref="D60:E60"/>
    <mergeCell ref="F60:G60"/>
    <mergeCell ref="D61:E61"/>
    <mergeCell ref="F61:G61"/>
    <mergeCell ref="D62:E62"/>
    <mergeCell ref="F62:G62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59"/>
  <sheetViews>
    <sheetView tabSelected="1" showWhiteSpace="0" view="pageLayout" workbookViewId="0">
      <selection activeCell="B55" sqref="B55:G59"/>
    </sheetView>
  </sheetViews>
  <sheetFormatPr defaultRowHeight="14.25" x14ac:dyDescent="0.2"/>
  <cols>
    <col min="1" max="1" width="5.125" customWidth="1"/>
    <col min="2" max="3" width="12" customWidth="1"/>
    <col min="4" max="6" width="6.125" customWidth="1"/>
    <col min="8" max="11" width="5.75" customWidth="1"/>
  </cols>
  <sheetData>
    <row r="3" spans="1:12" x14ac:dyDescent="0.2">
      <c r="K3" s="1"/>
    </row>
    <row r="5" spans="1:12" ht="9" customHeight="1" x14ac:dyDescent="0.2"/>
    <row r="6" spans="1:12" s="2" customFormat="1" ht="21" x14ac:dyDescent="0.35">
      <c r="A6" s="43" t="s">
        <v>0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</row>
    <row r="7" spans="1:12" s="2" customFormat="1" ht="21" x14ac:dyDescent="0.35">
      <c r="A7" s="43" t="s">
        <v>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</row>
    <row r="8" spans="1:12" s="2" customFormat="1" ht="21" x14ac:dyDescent="0.35">
      <c r="A8" s="3" t="s">
        <v>2</v>
      </c>
      <c r="B8" s="3"/>
    </row>
    <row r="9" spans="1:12" s="4" customFormat="1" ht="18.75" x14ac:dyDescent="0.3">
      <c r="A9" s="44" t="s">
        <v>3</v>
      </c>
      <c r="B9" s="45" t="s">
        <v>4</v>
      </c>
      <c r="C9" s="46"/>
      <c r="D9" s="42" t="s">
        <v>5</v>
      </c>
      <c r="E9" s="42"/>
      <c r="F9" s="42"/>
      <c r="G9" s="51" t="s">
        <v>6</v>
      </c>
      <c r="H9" s="42" t="s">
        <v>7</v>
      </c>
      <c r="I9" s="42"/>
      <c r="J9" s="42"/>
      <c r="K9" s="42"/>
      <c r="L9" s="44" t="s">
        <v>8</v>
      </c>
    </row>
    <row r="10" spans="1:12" s="4" customFormat="1" ht="21.75" customHeight="1" x14ac:dyDescent="0.3">
      <c r="A10" s="44"/>
      <c r="B10" s="47"/>
      <c r="C10" s="48"/>
      <c r="D10" s="52" t="s">
        <v>9</v>
      </c>
      <c r="E10" s="52" t="s">
        <v>10</v>
      </c>
      <c r="F10" s="54" t="s">
        <v>11</v>
      </c>
      <c r="G10" s="51"/>
      <c r="H10" s="56" t="s">
        <v>12</v>
      </c>
      <c r="I10" s="42" t="s">
        <v>13</v>
      </c>
      <c r="J10" s="42"/>
      <c r="K10" s="42"/>
      <c r="L10" s="44"/>
    </row>
    <row r="11" spans="1:12" s="4" customFormat="1" ht="106.5" customHeight="1" x14ac:dyDescent="0.3">
      <c r="A11" s="44"/>
      <c r="B11" s="49"/>
      <c r="C11" s="50"/>
      <c r="D11" s="53"/>
      <c r="E11" s="53"/>
      <c r="F11" s="55"/>
      <c r="G11" s="51"/>
      <c r="H11" s="56"/>
      <c r="I11" s="5" t="s">
        <v>14</v>
      </c>
      <c r="J11" s="5" t="s">
        <v>15</v>
      </c>
      <c r="K11" s="5" t="s">
        <v>16</v>
      </c>
      <c r="L11" s="44"/>
    </row>
    <row r="12" spans="1:12" s="4" customFormat="1" ht="18" customHeight="1" x14ac:dyDescent="0.3">
      <c r="A12" s="6">
        <v>1</v>
      </c>
      <c r="B12" s="31" t="s">
        <v>647</v>
      </c>
      <c r="C12" s="32" t="s">
        <v>761</v>
      </c>
      <c r="D12" s="7"/>
      <c r="E12" s="7"/>
      <c r="F12" s="8"/>
      <c r="G12" s="57">
        <f>D12+E12+F12</f>
        <v>0</v>
      </c>
      <c r="H12" s="57" t="str">
        <f>IF(G12&lt;=9,"/","")</f>
        <v>/</v>
      </c>
      <c r="I12" s="57" t="str">
        <f>IF(AND(G12&gt;9,G12&lt;=16),"/","")</f>
        <v/>
      </c>
      <c r="J12" s="57" t="str">
        <f>IF(AND(G12&gt;16,G12&lt;=23),"/","")</f>
        <v/>
      </c>
      <c r="K12" s="57" t="str">
        <f>IF(AND(G12&gt;23,G12&lt;=30),"/","")</f>
        <v/>
      </c>
      <c r="L12" s="57" t="str">
        <f>IF(G12&gt;=17,"ผ่าน","ไม่ผ่าน")</f>
        <v>ไม่ผ่าน</v>
      </c>
    </row>
    <row r="13" spans="1:12" s="4" customFormat="1" ht="18" customHeight="1" x14ac:dyDescent="0.3">
      <c r="A13" s="6">
        <v>2</v>
      </c>
      <c r="B13" s="10" t="s">
        <v>694</v>
      </c>
      <c r="C13" s="12" t="s">
        <v>762</v>
      </c>
      <c r="D13" s="7"/>
      <c r="E13" s="7"/>
      <c r="F13" s="8"/>
      <c r="G13" s="57">
        <f t="shared" ref="G13:G47" si="0">D13+E13+F13</f>
        <v>0</v>
      </c>
      <c r="H13" s="57" t="str">
        <f t="shared" ref="H13:H47" si="1">IF(G13&lt;=9,"/","")</f>
        <v>/</v>
      </c>
      <c r="I13" s="57" t="str">
        <f t="shared" ref="I13:I47" si="2">IF(AND(G13&gt;9,G13&lt;=16),"/","")</f>
        <v/>
      </c>
      <c r="J13" s="57" t="str">
        <f t="shared" ref="J13:J47" si="3">IF(AND(G13&gt;16,G13&lt;=23),"/","")</f>
        <v/>
      </c>
      <c r="K13" s="57" t="str">
        <f t="shared" ref="K13:K47" si="4">IF(AND(G13&gt;23,G13&lt;=30),"/","")</f>
        <v/>
      </c>
      <c r="L13" s="57" t="str">
        <f t="shared" ref="L13:L47" si="5">IF(G13&gt;=17,"ผ่าน","ไม่ผ่าน")</f>
        <v>ไม่ผ่าน</v>
      </c>
    </row>
    <row r="14" spans="1:12" s="4" customFormat="1" ht="18" customHeight="1" x14ac:dyDescent="0.3">
      <c r="A14" s="6">
        <v>3</v>
      </c>
      <c r="B14" s="15" t="s">
        <v>64</v>
      </c>
      <c r="C14" s="24" t="s">
        <v>763</v>
      </c>
      <c r="D14" s="7"/>
      <c r="E14" s="7"/>
      <c r="F14" s="8"/>
      <c r="G14" s="57">
        <f t="shared" si="0"/>
        <v>0</v>
      </c>
      <c r="H14" s="57" t="str">
        <f t="shared" si="1"/>
        <v>/</v>
      </c>
      <c r="I14" s="57" t="str">
        <f t="shared" si="2"/>
        <v/>
      </c>
      <c r="J14" s="57" t="str">
        <f t="shared" si="3"/>
        <v/>
      </c>
      <c r="K14" s="57" t="str">
        <f t="shared" si="4"/>
        <v/>
      </c>
      <c r="L14" s="57" t="str">
        <f t="shared" si="5"/>
        <v>ไม่ผ่าน</v>
      </c>
    </row>
    <row r="15" spans="1:12" s="4" customFormat="1" ht="18" customHeight="1" x14ac:dyDescent="0.3">
      <c r="A15" s="6">
        <v>4</v>
      </c>
      <c r="B15" s="10" t="s">
        <v>764</v>
      </c>
      <c r="C15" s="12" t="s">
        <v>765</v>
      </c>
      <c r="D15" s="7"/>
      <c r="E15" s="7"/>
      <c r="F15" s="8"/>
      <c r="G15" s="57">
        <f t="shared" si="0"/>
        <v>0</v>
      </c>
      <c r="H15" s="57" t="str">
        <f t="shared" si="1"/>
        <v>/</v>
      </c>
      <c r="I15" s="57" t="str">
        <f t="shared" si="2"/>
        <v/>
      </c>
      <c r="J15" s="57" t="str">
        <f t="shared" si="3"/>
        <v/>
      </c>
      <c r="K15" s="57" t="str">
        <f t="shared" si="4"/>
        <v/>
      </c>
      <c r="L15" s="57" t="str">
        <f t="shared" si="5"/>
        <v>ไม่ผ่าน</v>
      </c>
    </row>
    <row r="16" spans="1:12" s="4" customFormat="1" ht="18" customHeight="1" x14ac:dyDescent="0.3">
      <c r="A16" s="6">
        <v>5</v>
      </c>
      <c r="B16" s="10" t="s">
        <v>766</v>
      </c>
      <c r="C16" s="12" t="s">
        <v>767</v>
      </c>
      <c r="D16" s="7"/>
      <c r="E16" s="7"/>
      <c r="F16" s="8"/>
      <c r="G16" s="57">
        <f t="shared" si="0"/>
        <v>0</v>
      </c>
      <c r="H16" s="57" t="str">
        <f t="shared" si="1"/>
        <v>/</v>
      </c>
      <c r="I16" s="57" t="str">
        <f t="shared" si="2"/>
        <v/>
      </c>
      <c r="J16" s="57" t="str">
        <f t="shared" si="3"/>
        <v/>
      </c>
      <c r="K16" s="57" t="str">
        <f t="shared" si="4"/>
        <v/>
      </c>
      <c r="L16" s="57" t="str">
        <f t="shared" si="5"/>
        <v>ไม่ผ่าน</v>
      </c>
    </row>
    <row r="17" spans="1:12" s="4" customFormat="1" ht="18" customHeight="1" x14ac:dyDescent="0.3">
      <c r="A17" s="6">
        <v>6</v>
      </c>
      <c r="B17" s="31" t="s">
        <v>768</v>
      </c>
      <c r="C17" s="33" t="s">
        <v>769</v>
      </c>
      <c r="D17" s="7"/>
      <c r="E17" s="7"/>
      <c r="F17" s="8"/>
      <c r="G17" s="57">
        <f t="shared" si="0"/>
        <v>0</v>
      </c>
      <c r="H17" s="57" t="str">
        <f t="shared" si="1"/>
        <v>/</v>
      </c>
      <c r="I17" s="57" t="str">
        <f t="shared" si="2"/>
        <v/>
      </c>
      <c r="J17" s="57" t="str">
        <f t="shared" si="3"/>
        <v/>
      </c>
      <c r="K17" s="57" t="str">
        <f t="shared" si="4"/>
        <v/>
      </c>
      <c r="L17" s="57" t="str">
        <f t="shared" si="5"/>
        <v>ไม่ผ่าน</v>
      </c>
    </row>
    <row r="18" spans="1:12" s="4" customFormat="1" ht="18" customHeight="1" x14ac:dyDescent="0.3">
      <c r="A18" s="6">
        <v>7</v>
      </c>
      <c r="B18" s="31" t="s">
        <v>770</v>
      </c>
      <c r="C18" s="33" t="s">
        <v>771</v>
      </c>
      <c r="D18" s="7"/>
      <c r="E18" s="7"/>
      <c r="F18" s="8"/>
      <c r="G18" s="57">
        <f t="shared" si="0"/>
        <v>0</v>
      </c>
      <c r="H18" s="57" t="str">
        <f t="shared" si="1"/>
        <v>/</v>
      </c>
      <c r="I18" s="57" t="str">
        <f t="shared" si="2"/>
        <v/>
      </c>
      <c r="J18" s="57" t="str">
        <f t="shared" si="3"/>
        <v/>
      </c>
      <c r="K18" s="57" t="str">
        <f t="shared" si="4"/>
        <v/>
      </c>
      <c r="L18" s="57" t="str">
        <f t="shared" si="5"/>
        <v>ไม่ผ่าน</v>
      </c>
    </row>
    <row r="19" spans="1:12" s="4" customFormat="1" ht="18" customHeight="1" x14ac:dyDescent="0.3">
      <c r="A19" s="6">
        <v>8</v>
      </c>
      <c r="B19" s="10" t="s">
        <v>772</v>
      </c>
      <c r="C19" s="11" t="s">
        <v>773</v>
      </c>
      <c r="D19" s="7"/>
      <c r="E19" s="7"/>
      <c r="F19" s="8"/>
      <c r="G19" s="57">
        <f t="shared" si="0"/>
        <v>0</v>
      </c>
      <c r="H19" s="57" t="str">
        <f t="shared" si="1"/>
        <v>/</v>
      </c>
      <c r="I19" s="57" t="str">
        <f t="shared" si="2"/>
        <v/>
      </c>
      <c r="J19" s="57" t="str">
        <f t="shared" si="3"/>
        <v/>
      </c>
      <c r="K19" s="57" t="str">
        <f t="shared" si="4"/>
        <v/>
      </c>
      <c r="L19" s="57" t="str">
        <f t="shared" si="5"/>
        <v>ไม่ผ่าน</v>
      </c>
    </row>
    <row r="20" spans="1:12" s="4" customFormat="1" ht="18" customHeight="1" x14ac:dyDescent="0.3">
      <c r="A20" s="6">
        <v>9</v>
      </c>
      <c r="B20" s="15" t="s">
        <v>774</v>
      </c>
      <c r="C20" s="16" t="s">
        <v>775</v>
      </c>
      <c r="D20" s="7"/>
      <c r="E20" s="7"/>
      <c r="F20" s="8"/>
      <c r="G20" s="57">
        <f t="shared" si="0"/>
        <v>0</v>
      </c>
      <c r="H20" s="57" t="str">
        <f t="shared" si="1"/>
        <v>/</v>
      </c>
      <c r="I20" s="57" t="str">
        <f t="shared" si="2"/>
        <v/>
      </c>
      <c r="J20" s="57" t="str">
        <f t="shared" si="3"/>
        <v/>
      </c>
      <c r="K20" s="57" t="str">
        <f t="shared" si="4"/>
        <v/>
      </c>
      <c r="L20" s="57" t="str">
        <f t="shared" si="5"/>
        <v>ไม่ผ่าน</v>
      </c>
    </row>
    <row r="21" spans="1:12" s="4" customFormat="1" ht="18" customHeight="1" x14ac:dyDescent="0.3">
      <c r="A21" s="6">
        <v>10</v>
      </c>
      <c r="B21" s="31" t="s">
        <v>776</v>
      </c>
      <c r="C21" s="32" t="s">
        <v>777</v>
      </c>
      <c r="D21" s="7"/>
      <c r="E21" s="7"/>
      <c r="F21" s="8"/>
      <c r="G21" s="57">
        <f t="shared" si="0"/>
        <v>0</v>
      </c>
      <c r="H21" s="57" t="str">
        <f t="shared" si="1"/>
        <v>/</v>
      </c>
      <c r="I21" s="57" t="str">
        <f t="shared" si="2"/>
        <v/>
      </c>
      <c r="J21" s="57" t="str">
        <f t="shared" si="3"/>
        <v/>
      </c>
      <c r="K21" s="57" t="str">
        <f t="shared" si="4"/>
        <v/>
      </c>
      <c r="L21" s="57" t="str">
        <f t="shared" si="5"/>
        <v>ไม่ผ่าน</v>
      </c>
    </row>
    <row r="22" spans="1:12" s="4" customFormat="1" ht="18" customHeight="1" x14ac:dyDescent="0.3">
      <c r="A22" s="6">
        <v>11</v>
      </c>
      <c r="B22" s="24" t="s">
        <v>778</v>
      </c>
      <c r="C22" s="24" t="s">
        <v>779</v>
      </c>
      <c r="D22" s="7"/>
      <c r="E22" s="7"/>
      <c r="F22" s="8"/>
      <c r="G22" s="57">
        <f t="shared" si="0"/>
        <v>0</v>
      </c>
      <c r="H22" s="57" t="str">
        <f t="shared" si="1"/>
        <v>/</v>
      </c>
      <c r="I22" s="57" t="str">
        <f t="shared" si="2"/>
        <v/>
      </c>
      <c r="J22" s="57" t="str">
        <f t="shared" si="3"/>
        <v/>
      </c>
      <c r="K22" s="57" t="str">
        <f t="shared" si="4"/>
        <v/>
      </c>
      <c r="L22" s="57" t="str">
        <f t="shared" si="5"/>
        <v>ไม่ผ่าน</v>
      </c>
    </row>
    <row r="23" spans="1:12" s="4" customFormat="1" ht="18" customHeight="1" x14ac:dyDescent="0.3">
      <c r="A23" s="6">
        <v>12</v>
      </c>
      <c r="B23" s="34" t="s">
        <v>780</v>
      </c>
      <c r="C23" s="34" t="s">
        <v>781</v>
      </c>
      <c r="D23" s="7"/>
      <c r="E23" s="7"/>
      <c r="F23" s="8"/>
      <c r="G23" s="57">
        <f t="shared" si="0"/>
        <v>0</v>
      </c>
      <c r="H23" s="57" t="str">
        <f t="shared" si="1"/>
        <v>/</v>
      </c>
      <c r="I23" s="57" t="str">
        <f t="shared" si="2"/>
        <v/>
      </c>
      <c r="J23" s="57" t="str">
        <f t="shared" si="3"/>
        <v/>
      </c>
      <c r="K23" s="57" t="str">
        <f t="shared" si="4"/>
        <v/>
      </c>
      <c r="L23" s="57" t="str">
        <f t="shared" si="5"/>
        <v>ไม่ผ่าน</v>
      </c>
    </row>
    <row r="24" spans="1:12" s="4" customFormat="1" ht="18" customHeight="1" x14ac:dyDescent="0.3">
      <c r="A24" s="6">
        <v>13</v>
      </c>
      <c r="B24" s="32" t="s">
        <v>782</v>
      </c>
      <c r="C24" s="32" t="s">
        <v>783</v>
      </c>
      <c r="D24" s="7"/>
      <c r="E24" s="7"/>
      <c r="F24" s="8"/>
      <c r="G24" s="57">
        <f t="shared" si="0"/>
        <v>0</v>
      </c>
      <c r="H24" s="57" t="str">
        <f t="shared" si="1"/>
        <v>/</v>
      </c>
      <c r="I24" s="57" t="str">
        <f t="shared" si="2"/>
        <v/>
      </c>
      <c r="J24" s="57" t="str">
        <f t="shared" si="3"/>
        <v/>
      </c>
      <c r="K24" s="57" t="str">
        <f t="shared" si="4"/>
        <v/>
      </c>
      <c r="L24" s="57" t="str">
        <f t="shared" si="5"/>
        <v>ไม่ผ่าน</v>
      </c>
    </row>
    <row r="25" spans="1:12" s="4" customFormat="1" ht="18" customHeight="1" x14ac:dyDescent="0.3">
      <c r="A25" s="6">
        <v>14</v>
      </c>
      <c r="B25" s="15" t="s">
        <v>80</v>
      </c>
      <c r="C25" s="24" t="s">
        <v>471</v>
      </c>
      <c r="D25" s="7"/>
      <c r="E25" s="7"/>
      <c r="F25" s="8"/>
      <c r="G25" s="57">
        <f t="shared" si="0"/>
        <v>0</v>
      </c>
      <c r="H25" s="57" t="str">
        <f t="shared" si="1"/>
        <v>/</v>
      </c>
      <c r="I25" s="57" t="str">
        <f t="shared" si="2"/>
        <v/>
      </c>
      <c r="J25" s="57" t="str">
        <f t="shared" si="3"/>
        <v/>
      </c>
      <c r="K25" s="57" t="str">
        <f t="shared" si="4"/>
        <v/>
      </c>
      <c r="L25" s="57" t="str">
        <f t="shared" si="5"/>
        <v>ไม่ผ่าน</v>
      </c>
    </row>
    <row r="26" spans="1:12" s="4" customFormat="1" ht="18" customHeight="1" x14ac:dyDescent="0.3">
      <c r="A26" s="6">
        <v>15</v>
      </c>
      <c r="B26" s="31" t="s">
        <v>784</v>
      </c>
      <c r="C26" s="33" t="s">
        <v>785</v>
      </c>
      <c r="D26" s="7"/>
      <c r="E26" s="7"/>
      <c r="F26" s="8"/>
      <c r="G26" s="57">
        <f t="shared" si="0"/>
        <v>0</v>
      </c>
      <c r="H26" s="57" t="str">
        <f t="shared" si="1"/>
        <v>/</v>
      </c>
      <c r="I26" s="57" t="str">
        <f t="shared" si="2"/>
        <v/>
      </c>
      <c r="J26" s="57" t="str">
        <f t="shared" si="3"/>
        <v/>
      </c>
      <c r="K26" s="57" t="str">
        <f t="shared" si="4"/>
        <v/>
      </c>
      <c r="L26" s="57" t="str">
        <f t="shared" si="5"/>
        <v>ไม่ผ่าน</v>
      </c>
    </row>
    <row r="27" spans="1:12" s="4" customFormat="1" ht="18" customHeight="1" x14ac:dyDescent="0.3">
      <c r="A27" s="6">
        <v>16</v>
      </c>
      <c r="B27" s="15" t="s">
        <v>786</v>
      </c>
      <c r="C27" s="16" t="s">
        <v>787</v>
      </c>
      <c r="D27" s="7"/>
      <c r="E27" s="7"/>
      <c r="F27" s="8"/>
      <c r="G27" s="57">
        <f t="shared" si="0"/>
        <v>0</v>
      </c>
      <c r="H27" s="57" t="str">
        <f t="shared" si="1"/>
        <v>/</v>
      </c>
      <c r="I27" s="57" t="str">
        <f t="shared" si="2"/>
        <v/>
      </c>
      <c r="J27" s="57" t="str">
        <f t="shared" si="3"/>
        <v/>
      </c>
      <c r="K27" s="57" t="str">
        <f t="shared" si="4"/>
        <v/>
      </c>
      <c r="L27" s="57" t="str">
        <f t="shared" si="5"/>
        <v>ไม่ผ่าน</v>
      </c>
    </row>
    <row r="28" spans="1:12" s="4" customFormat="1" ht="18" customHeight="1" x14ac:dyDescent="0.3">
      <c r="A28" s="6">
        <v>17</v>
      </c>
      <c r="B28" s="15" t="s">
        <v>788</v>
      </c>
      <c r="C28" s="16" t="s">
        <v>789</v>
      </c>
      <c r="D28" s="7"/>
      <c r="E28" s="7"/>
      <c r="F28" s="8"/>
      <c r="G28" s="57">
        <f t="shared" si="0"/>
        <v>0</v>
      </c>
      <c r="H28" s="57" t="str">
        <f t="shared" si="1"/>
        <v>/</v>
      </c>
      <c r="I28" s="57" t="str">
        <f t="shared" si="2"/>
        <v/>
      </c>
      <c r="J28" s="57" t="str">
        <f t="shared" si="3"/>
        <v/>
      </c>
      <c r="K28" s="57" t="str">
        <f t="shared" si="4"/>
        <v/>
      </c>
      <c r="L28" s="57" t="str">
        <f t="shared" si="5"/>
        <v>ไม่ผ่าน</v>
      </c>
    </row>
    <row r="29" spans="1:12" s="4" customFormat="1" ht="18" customHeight="1" x14ac:dyDescent="0.3">
      <c r="A29" s="6">
        <v>18</v>
      </c>
      <c r="B29" s="31" t="s">
        <v>790</v>
      </c>
      <c r="C29" s="33" t="s">
        <v>791</v>
      </c>
      <c r="D29" s="7"/>
      <c r="E29" s="7"/>
      <c r="F29" s="8"/>
      <c r="G29" s="57">
        <f t="shared" si="0"/>
        <v>0</v>
      </c>
      <c r="H29" s="57" t="str">
        <f t="shared" si="1"/>
        <v>/</v>
      </c>
      <c r="I29" s="57" t="str">
        <f t="shared" si="2"/>
        <v/>
      </c>
      <c r="J29" s="57" t="str">
        <f t="shared" si="3"/>
        <v/>
      </c>
      <c r="K29" s="57" t="str">
        <f t="shared" si="4"/>
        <v/>
      </c>
      <c r="L29" s="57" t="str">
        <f t="shared" si="5"/>
        <v>ไม่ผ่าน</v>
      </c>
    </row>
    <row r="30" spans="1:12" s="4" customFormat="1" ht="18" customHeight="1" x14ac:dyDescent="0.3">
      <c r="A30" s="6">
        <v>19</v>
      </c>
      <c r="B30" s="31" t="s">
        <v>792</v>
      </c>
      <c r="C30" s="33" t="s">
        <v>793</v>
      </c>
      <c r="D30" s="7"/>
      <c r="E30" s="7"/>
      <c r="F30" s="8"/>
      <c r="G30" s="57">
        <f t="shared" si="0"/>
        <v>0</v>
      </c>
      <c r="H30" s="57" t="str">
        <f t="shared" si="1"/>
        <v>/</v>
      </c>
      <c r="I30" s="57" t="str">
        <f t="shared" si="2"/>
        <v/>
      </c>
      <c r="J30" s="57" t="str">
        <f t="shared" si="3"/>
        <v/>
      </c>
      <c r="K30" s="57" t="str">
        <f t="shared" si="4"/>
        <v/>
      </c>
      <c r="L30" s="57" t="str">
        <f t="shared" si="5"/>
        <v>ไม่ผ่าน</v>
      </c>
    </row>
    <row r="31" spans="1:12" s="4" customFormat="1" ht="18" customHeight="1" x14ac:dyDescent="0.3">
      <c r="A31" s="6">
        <v>20</v>
      </c>
      <c r="B31" s="31" t="s">
        <v>794</v>
      </c>
      <c r="C31" s="33" t="s">
        <v>37</v>
      </c>
      <c r="D31" s="7"/>
      <c r="E31" s="7"/>
      <c r="F31" s="8"/>
      <c r="G31" s="57">
        <f t="shared" si="0"/>
        <v>0</v>
      </c>
      <c r="H31" s="57" t="str">
        <f t="shared" si="1"/>
        <v>/</v>
      </c>
      <c r="I31" s="57" t="str">
        <f t="shared" si="2"/>
        <v/>
      </c>
      <c r="J31" s="57" t="str">
        <f t="shared" si="3"/>
        <v/>
      </c>
      <c r="K31" s="57" t="str">
        <f t="shared" si="4"/>
        <v/>
      </c>
      <c r="L31" s="57" t="str">
        <f t="shared" si="5"/>
        <v>ไม่ผ่าน</v>
      </c>
    </row>
    <row r="32" spans="1:12" s="4" customFormat="1" ht="18" customHeight="1" x14ac:dyDescent="0.3">
      <c r="A32" s="6">
        <v>21</v>
      </c>
      <c r="B32" s="31" t="s">
        <v>795</v>
      </c>
      <c r="C32" s="33" t="s">
        <v>796</v>
      </c>
      <c r="D32" s="7"/>
      <c r="E32" s="7"/>
      <c r="F32" s="8"/>
      <c r="G32" s="57">
        <f t="shared" si="0"/>
        <v>0</v>
      </c>
      <c r="H32" s="57" t="str">
        <f t="shared" si="1"/>
        <v>/</v>
      </c>
      <c r="I32" s="57" t="str">
        <f t="shared" si="2"/>
        <v/>
      </c>
      <c r="J32" s="57" t="str">
        <f t="shared" si="3"/>
        <v/>
      </c>
      <c r="K32" s="57" t="str">
        <f t="shared" si="4"/>
        <v/>
      </c>
      <c r="L32" s="57" t="str">
        <f t="shared" si="5"/>
        <v>ไม่ผ่าน</v>
      </c>
    </row>
    <row r="33" spans="1:12" s="4" customFormat="1" ht="18" customHeight="1" x14ac:dyDescent="0.3">
      <c r="A33" s="6">
        <v>22</v>
      </c>
      <c r="B33" s="31" t="s">
        <v>797</v>
      </c>
      <c r="C33" s="33" t="s">
        <v>798</v>
      </c>
      <c r="D33" s="7"/>
      <c r="E33" s="7"/>
      <c r="F33" s="8"/>
      <c r="G33" s="57">
        <f t="shared" si="0"/>
        <v>0</v>
      </c>
      <c r="H33" s="57" t="str">
        <f t="shared" si="1"/>
        <v>/</v>
      </c>
      <c r="I33" s="57" t="str">
        <f t="shared" si="2"/>
        <v/>
      </c>
      <c r="J33" s="57" t="str">
        <f t="shared" si="3"/>
        <v/>
      </c>
      <c r="K33" s="57" t="str">
        <f t="shared" si="4"/>
        <v/>
      </c>
      <c r="L33" s="57" t="str">
        <f t="shared" si="5"/>
        <v>ไม่ผ่าน</v>
      </c>
    </row>
    <row r="34" spans="1:12" s="4" customFormat="1" ht="18" customHeight="1" x14ac:dyDescent="0.3">
      <c r="A34" s="6">
        <v>23</v>
      </c>
      <c r="B34" s="10" t="s">
        <v>799</v>
      </c>
      <c r="C34" s="11" t="s">
        <v>800</v>
      </c>
      <c r="D34" s="7"/>
      <c r="E34" s="7"/>
      <c r="F34" s="8"/>
      <c r="G34" s="57">
        <f t="shared" si="0"/>
        <v>0</v>
      </c>
      <c r="H34" s="57" t="str">
        <f t="shared" si="1"/>
        <v>/</v>
      </c>
      <c r="I34" s="57" t="str">
        <f t="shared" si="2"/>
        <v/>
      </c>
      <c r="J34" s="57" t="str">
        <f t="shared" si="3"/>
        <v/>
      </c>
      <c r="K34" s="57" t="str">
        <f t="shared" si="4"/>
        <v/>
      </c>
      <c r="L34" s="57" t="str">
        <f t="shared" si="5"/>
        <v>ไม่ผ่าน</v>
      </c>
    </row>
    <row r="35" spans="1:12" s="4" customFormat="1" ht="18" customHeight="1" x14ac:dyDescent="0.3">
      <c r="A35" s="6">
        <v>24</v>
      </c>
      <c r="B35" s="31" t="s">
        <v>801</v>
      </c>
      <c r="C35" s="33" t="s">
        <v>802</v>
      </c>
      <c r="D35" s="7"/>
      <c r="E35" s="7"/>
      <c r="F35" s="8"/>
      <c r="G35" s="57">
        <f t="shared" si="0"/>
        <v>0</v>
      </c>
      <c r="H35" s="57" t="str">
        <f t="shared" si="1"/>
        <v>/</v>
      </c>
      <c r="I35" s="57" t="str">
        <f t="shared" si="2"/>
        <v/>
      </c>
      <c r="J35" s="57" t="str">
        <f t="shared" si="3"/>
        <v/>
      </c>
      <c r="K35" s="57" t="str">
        <f t="shared" si="4"/>
        <v/>
      </c>
      <c r="L35" s="57" t="str">
        <f t="shared" si="5"/>
        <v>ไม่ผ่าน</v>
      </c>
    </row>
    <row r="36" spans="1:12" s="4" customFormat="1" ht="18" customHeight="1" x14ac:dyDescent="0.3">
      <c r="A36" s="6">
        <v>25</v>
      </c>
      <c r="B36" s="15" t="s">
        <v>803</v>
      </c>
      <c r="C36" s="16" t="s">
        <v>29</v>
      </c>
      <c r="D36" s="7"/>
      <c r="E36" s="7"/>
      <c r="F36" s="8"/>
      <c r="G36" s="57">
        <f t="shared" si="0"/>
        <v>0</v>
      </c>
      <c r="H36" s="57" t="str">
        <f t="shared" si="1"/>
        <v>/</v>
      </c>
      <c r="I36" s="57" t="str">
        <f t="shared" si="2"/>
        <v/>
      </c>
      <c r="J36" s="57" t="str">
        <f t="shared" si="3"/>
        <v/>
      </c>
      <c r="K36" s="57" t="str">
        <f t="shared" si="4"/>
        <v/>
      </c>
      <c r="L36" s="57" t="str">
        <f t="shared" si="5"/>
        <v>ไม่ผ่าน</v>
      </c>
    </row>
    <row r="37" spans="1:12" s="4" customFormat="1" ht="18" customHeight="1" x14ac:dyDescent="0.3">
      <c r="A37" s="6">
        <v>26</v>
      </c>
      <c r="B37" s="31" t="s">
        <v>118</v>
      </c>
      <c r="C37" s="33" t="s">
        <v>804</v>
      </c>
      <c r="D37" s="7"/>
      <c r="E37" s="7"/>
      <c r="F37" s="8"/>
      <c r="G37" s="57">
        <f t="shared" si="0"/>
        <v>0</v>
      </c>
      <c r="H37" s="57" t="str">
        <f t="shared" si="1"/>
        <v>/</v>
      </c>
      <c r="I37" s="57" t="str">
        <f t="shared" si="2"/>
        <v/>
      </c>
      <c r="J37" s="57" t="str">
        <f t="shared" si="3"/>
        <v/>
      </c>
      <c r="K37" s="57" t="str">
        <f t="shared" si="4"/>
        <v/>
      </c>
      <c r="L37" s="57" t="str">
        <f t="shared" si="5"/>
        <v>ไม่ผ่าน</v>
      </c>
    </row>
    <row r="38" spans="1:12" s="4" customFormat="1" ht="18" customHeight="1" x14ac:dyDescent="0.3">
      <c r="A38" s="6">
        <v>27</v>
      </c>
      <c r="B38" s="31" t="s">
        <v>805</v>
      </c>
      <c r="C38" s="33" t="s">
        <v>25</v>
      </c>
      <c r="D38" s="7"/>
      <c r="E38" s="7"/>
      <c r="F38" s="8"/>
      <c r="G38" s="57">
        <f t="shared" si="0"/>
        <v>0</v>
      </c>
      <c r="H38" s="57" t="str">
        <f t="shared" si="1"/>
        <v>/</v>
      </c>
      <c r="I38" s="57" t="str">
        <f t="shared" si="2"/>
        <v/>
      </c>
      <c r="J38" s="57" t="str">
        <f t="shared" si="3"/>
        <v/>
      </c>
      <c r="K38" s="57" t="str">
        <f t="shared" si="4"/>
        <v/>
      </c>
      <c r="L38" s="57" t="str">
        <f t="shared" si="5"/>
        <v>ไม่ผ่าน</v>
      </c>
    </row>
    <row r="39" spans="1:12" s="4" customFormat="1" ht="18.75" customHeight="1" x14ac:dyDescent="0.3">
      <c r="A39" s="6">
        <v>28</v>
      </c>
      <c r="B39" s="35" t="s">
        <v>806</v>
      </c>
      <c r="C39" s="36" t="s">
        <v>807</v>
      </c>
      <c r="D39" s="7"/>
      <c r="E39" s="7"/>
      <c r="F39" s="8"/>
      <c r="G39" s="57">
        <f t="shared" si="0"/>
        <v>0</v>
      </c>
      <c r="H39" s="57" t="str">
        <f t="shared" si="1"/>
        <v>/</v>
      </c>
      <c r="I39" s="57" t="str">
        <f t="shared" si="2"/>
        <v/>
      </c>
      <c r="J39" s="57" t="str">
        <f t="shared" si="3"/>
        <v/>
      </c>
      <c r="K39" s="57" t="str">
        <f t="shared" si="4"/>
        <v/>
      </c>
      <c r="L39" s="57" t="str">
        <f t="shared" si="5"/>
        <v>ไม่ผ่าน</v>
      </c>
    </row>
    <row r="40" spans="1:12" s="4" customFormat="1" ht="18.75" customHeight="1" x14ac:dyDescent="0.3">
      <c r="A40" s="6">
        <v>29</v>
      </c>
      <c r="B40" s="31" t="s">
        <v>808</v>
      </c>
      <c r="C40" s="33" t="s">
        <v>809</v>
      </c>
      <c r="D40" s="7"/>
      <c r="E40" s="7"/>
      <c r="F40" s="8"/>
      <c r="G40" s="57">
        <f t="shared" si="0"/>
        <v>0</v>
      </c>
      <c r="H40" s="57" t="str">
        <f t="shared" si="1"/>
        <v>/</v>
      </c>
      <c r="I40" s="57" t="str">
        <f t="shared" si="2"/>
        <v/>
      </c>
      <c r="J40" s="57" t="str">
        <f t="shared" si="3"/>
        <v/>
      </c>
      <c r="K40" s="57" t="str">
        <f t="shared" si="4"/>
        <v/>
      </c>
      <c r="L40" s="57" t="str">
        <f t="shared" si="5"/>
        <v>ไม่ผ่าน</v>
      </c>
    </row>
    <row r="41" spans="1:12" s="4" customFormat="1" ht="18.75" customHeight="1" x14ac:dyDescent="0.3">
      <c r="A41" s="6">
        <v>30</v>
      </c>
      <c r="B41" s="31" t="s">
        <v>810</v>
      </c>
      <c r="C41" s="33" t="s">
        <v>811</v>
      </c>
      <c r="D41" s="7"/>
      <c r="E41" s="7"/>
      <c r="F41" s="8"/>
      <c r="G41" s="57">
        <f t="shared" si="0"/>
        <v>0</v>
      </c>
      <c r="H41" s="57" t="str">
        <f t="shared" si="1"/>
        <v>/</v>
      </c>
      <c r="I41" s="57" t="str">
        <f t="shared" si="2"/>
        <v/>
      </c>
      <c r="J41" s="57" t="str">
        <f t="shared" si="3"/>
        <v/>
      </c>
      <c r="K41" s="57" t="str">
        <f t="shared" si="4"/>
        <v/>
      </c>
      <c r="L41" s="57" t="str">
        <f t="shared" si="5"/>
        <v>ไม่ผ่าน</v>
      </c>
    </row>
    <row r="42" spans="1:12" s="4" customFormat="1" ht="18.75" customHeight="1" x14ac:dyDescent="0.3">
      <c r="A42" s="6">
        <v>31</v>
      </c>
      <c r="B42" s="15" t="s">
        <v>477</v>
      </c>
      <c r="C42" s="16" t="s">
        <v>68</v>
      </c>
      <c r="D42" s="7"/>
      <c r="E42" s="7"/>
      <c r="F42" s="8"/>
      <c r="G42" s="57">
        <f t="shared" si="0"/>
        <v>0</v>
      </c>
      <c r="H42" s="57" t="str">
        <f t="shared" si="1"/>
        <v>/</v>
      </c>
      <c r="I42" s="57" t="str">
        <f t="shared" si="2"/>
        <v/>
      </c>
      <c r="J42" s="57" t="str">
        <f t="shared" si="3"/>
        <v/>
      </c>
      <c r="K42" s="57" t="str">
        <f t="shared" si="4"/>
        <v/>
      </c>
      <c r="L42" s="57" t="str">
        <f t="shared" si="5"/>
        <v>ไม่ผ่าน</v>
      </c>
    </row>
    <row r="43" spans="1:12" s="4" customFormat="1" ht="18.75" customHeight="1" x14ac:dyDescent="0.3">
      <c r="A43" s="6">
        <v>32</v>
      </c>
      <c r="B43" s="31" t="s">
        <v>812</v>
      </c>
      <c r="C43" s="33" t="s">
        <v>813</v>
      </c>
      <c r="D43" s="7"/>
      <c r="E43" s="7"/>
      <c r="F43" s="8"/>
      <c r="G43" s="57">
        <f t="shared" si="0"/>
        <v>0</v>
      </c>
      <c r="H43" s="57" t="str">
        <f t="shared" si="1"/>
        <v>/</v>
      </c>
      <c r="I43" s="57" t="str">
        <f t="shared" si="2"/>
        <v/>
      </c>
      <c r="J43" s="57" t="str">
        <f t="shared" si="3"/>
        <v/>
      </c>
      <c r="K43" s="57" t="str">
        <f t="shared" si="4"/>
        <v/>
      </c>
      <c r="L43" s="57" t="str">
        <f t="shared" si="5"/>
        <v>ไม่ผ่าน</v>
      </c>
    </row>
    <row r="44" spans="1:12" s="4" customFormat="1" ht="18.75" customHeight="1" x14ac:dyDescent="0.3">
      <c r="A44" s="6">
        <v>33</v>
      </c>
      <c r="B44" s="10" t="s">
        <v>60</v>
      </c>
      <c r="C44" s="11" t="s">
        <v>814</v>
      </c>
      <c r="D44" s="7"/>
      <c r="E44" s="7"/>
      <c r="F44" s="8"/>
      <c r="G44" s="57">
        <f t="shared" si="0"/>
        <v>0</v>
      </c>
      <c r="H44" s="57" t="str">
        <f t="shared" si="1"/>
        <v>/</v>
      </c>
      <c r="I44" s="57" t="str">
        <f t="shared" si="2"/>
        <v/>
      </c>
      <c r="J44" s="57" t="str">
        <f t="shared" si="3"/>
        <v/>
      </c>
      <c r="K44" s="57" t="str">
        <f t="shared" si="4"/>
        <v/>
      </c>
      <c r="L44" s="57" t="str">
        <f t="shared" si="5"/>
        <v>ไม่ผ่าน</v>
      </c>
    </row>
    <row r="45" spans="1:12" s="4" customFormat="1" ht="18.75" customHeight="1" x14ac:dyDescent="0.3">
      <c r="A45" s="6">
        <v>34</v>
      </c>
      <c r="B45" s="31" t="s">
        <v>815</v>
      </c>
      <c r="C45" s="33" t="s">
        <v>816</v>
      </c>
      <c r="D45" s="7"/>
      <c r="E45" s="7"/>
      <c r="F45" s="8"/>
      <c r="G45" s="57">
        <f t="shared" si="0"/>
        <v>0</v>
      </c>
      <c r="H45" s="57" t="str">
        <f t="shared" si="1"/>
        <v>/</v>
      </c>
      <c r="I45" s="57" t="str">
        <f t="shared" si="2"/>
        <v/>
      </c>
      <c r="J45" s="57" t="str">
        <f t="shared" si="3"/>
        <v/>
      </c>
      <c r="K45" s="57" t="str">
        <f t="shared" si="4"/>
        <v/>
      </c>
      <c r="L45" s="57" t="str">
        <f t="shared" si="5"/>
        <v>ไม่ผ่าน</v>
      </c>
    </row>
    <row r="46" spans="1:12" s="4" customFormat="1" ht="18.75" customHeight="1" x14ac:dyDescent="0.3">
      <c r="A46" s="6">
        <v>35</v>
      </c>
      <c r="B46" s="31" t="s">
        <v>817</v>
      </c>
      <c r="C46" s="33" t="s">
        <v>818</v>
      </c>
      <c r="D46" s="7"/>
      <c r="E46" s="7"/>
      <c r="F46" s="8"/>
      <c r="G46" s="57">
        <f t="shared" si="0"/>
        <v>0</v>
      </c>
      <c r="H46" s="57" t="str">
        <f t="shared" si="1"/>
        <v>/</v>
      </c>
      <c r="I46" s="57" t="str">
        <f t="shared" si="2"/>
        <v/>
      </c>
      <c r="J46" s="57" t="str">
        <f t="shared" si="3"/>
        <v/>
      </c>
      <c r="K46" s="57" t="str">
        <f t="shared" si="4"/>
        <v/>
      </c>
      <c r="L46" s="57" t="str">
        <f t="shared" si="5"/>
        <v>ไม่ผ่าน</v>
      </c>
    </row>
    <row r="47" spans="1:12" s="4" customFormat="1" ht="18.75" customHeight="1" x14ac:dyDescent="0.3">
      <c r="A47" s="6">
        <v>36</v>
      </c>
      <c r="B47" s="31" t="s">
        <v>819</v>
      </c>
      <c r="C47" s="33" t="s">
        <v>820</v>
      </c>
      <c r="D47" s="7"/>
      <c r="E47" s="7"/>
      <c r="F47" s="8"/>
      <c r="G47" s="57">
        <f t="shared" si="0"/>
        <v>0</v>
      </c>
      <c r="H47" s="57" t="str">
        <f t="shared" si="1"/>
        <v>/</v>
      </c>
      <c r="I47" s="57" t="str">
        <f t="shared" si="2"/>
        <v/>
      </c>
      <c r="J47" s="57" t="str">
        <f t="shared" si="3"/>
        <v/>
      </c>
      <c r="K47" s="57" t="str">
        <f t="shared" si="4"/>
        <v/>
      </c>
      <c r="L47" s="57" t="str">
        <f t="shared" si="5"/>
        <v>ไม่ผ่าน</v>
      </c>
    </row>
    <row r="48" spans="1:12" s="4" customFormat="1" ht="18.75" x14ac:dyDescent="0.3">
      <c r="A48" s="38" t="s">
        <v>18</v>
      </c>
      <c r="B48" s="39"/>
      <c r="C48" s="39"/>
      <c r="D48" s="39"/>
      <c r="E48" s="39"/>
      <c r="F48" s="39"/>
      <c r="G48" s="40"/>
      <c r="H48" s="7"/>
      <c r="I48" s="7"/>
      <c r="J48" s="7"/>
      <c r="K48" s="57" t="s">
        <v>13</v>
      </c>
      <c r="L48" s="57">
        <f>COUNTIF(L12:L47,"ผ่าน")</f>
        <v>0</v>
      </c>
    </row>
    <row r="49" spans="1:12" s="4" customFormat="1" ht="18.75" x14ac:dyDescent="0.3">
      <c r="A49" s="41" t="s">
        <v>19</v>
      </c>
      <c r="B49" s="41"/>
      <c r="C49" s="41"/>
      <c r="D49" s="41"/>
      <c r="E49" s="41"/>
      <c r="F49" s="41"/>
      <c r="G49" s="41"/>
      <c r="H49" s="42"/>
      <c r="I49" s="7"/>
      <c r="J49" s="7"/>
      <c r="K49" s="58" t="s">
        <v>821</v>
      </c>
      <c r="L49" s="58">
        <f>COUNTIF(L12:L47,"ไม่ผ่าน")</f>
        <v>36</v>
      </c>
    </row>
    <row r="50" spans="1:12" s="4" customFormat="1" ht="18.75" x14ac:dyDescent="0.3">
      <c r="A50" s="41"/>
      <c r="B50" s="41"/>
      <c r="C50" s="41"/>
      <c r="D50" s="41"/>
      <c r="E50" s="41"/>
      <c r="F50" s="41"/>
      <c r="G50" s="41"/>
      <c r="H50" s="42"/>
      <c r="I50" s="42"/>
      <c r="J50" s="42"/>
      <c r="K50" s="42"/>
      <c r="L50" s="7"/>
    </row>
    <row r="51" spans="1:12" s="4" customFormat="1" ht="19.5" customHeight="1" x14ac:dyDescent="0.3">
      <c r="A51" s="9"/>
      <c r="B51" s="4" t="s">
        <v>17</v>
      </c>
    </row>
    <row r="52" spans="1:12" s="4" customFormat="1" ht="18" customHeight="1" x14ac:dyDescent="0.3">
      <c r="B52" s="37" t="s">
        <v>20</v>
      </c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1:12" s="4" customFormat="1" ht="18" customHeight="1" x14ac:dyDescent="0.5">
      <c r="A53" s="9"/>
      <c r="B53" s="37" t="s">
        <v>21</v>
      </c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1:12" s="4" customFormat="1" ht="18" customHeight="1" x14ac:dyDescent="0.3">
      <c r="A54" s="9"/>
      <c r="B54" s="37" t="s">
        <v>22</v>
      </c>
      <c r="C54" s="37"/>
      <c r="D54" s="37"/>
      <c r="E54" s="37"/>
      <c r="F54" s="37"/>
      <c r="G54" s="37"/>
      <c r="H54" s="37"/>
      <c r="I54" s="37"/>
      <c r="J54" s="37"/>
      <c r="K54" s="37"/>
      <c r="L54" s="37"/>
    </row>
    <row r="55" spans="1:12" ht="21" x14ac:dyDescent="0.35">
      <c r="B55" s="59" t="s">
        <v>822</v>
      </c>
      <c r="C55" s="60" t="s">
        <v>823</v>
      </c>
      <c r="D55" s="61" t="s">
        <v>824</v>
      </c>
      <c r="E55" s="61"/>
      <c r="F55" s="61" t="s">
        <v>825</v>
      </c>
      <c r="G55" s="61"/>
    </row>
    <row r="56" spans="1:12" ht="21" x14ac:dyDescent="0.35">
      <c r="B56" s="62"/>
      <c r="C56" s="63" t="s">
        <v>826</v>
      </c>
      <c r="D56" s="64" t="s">
        <v>827</v>
      </c>
      <c r="E56" s="64"/>
      <c r="F56" s="65">
        <f>COUNTIF(H12:H47,"/")</f>
        <v>36</v>
      </c>
      <c r="G56" s="65"/>
    </row>
    <row r="57" spans="1:12" ht="21" x14ac:dyDescent="0.35">
      <c r="B57" s="62"/>
      <c r="C57" s="63" t="s">
        <v>828</v>
      </c>
      <c r="D57" s="64" t="s">
        <v>829</v>
      </c>
      <c r="E57" s="64"/>
      <c r="F57" s="65">
        <f>COUNTIF(I12:I47,"/")</f>
        <v>0</v>
      </c>
      <c r="G57" s="65"/>
    </row>
    <row r="58" spans="1:12" ht="21" x14ac:dyDescent="0.35">
      <c r="B58" s="62"/>
      <c r="C58" s="63" t="s">
        <v>830</v>
      </c>
      <c r="D58" s="64" t="s">
        <v>831</v>
      </c>
      <c r="E58" s="64"/>
      <c r="F58" s="65">
        <f>COUNTIF(J12:J47,"/")</f>
        <v>0</v>
      </c>
      <c r="G58" s="65"/>
    </row>
    <row r="59" spans="1:12" ht="21" x14ac:dyDescent="0.35">
      <c r="B59" s="66"/>
      <c r="C59" s="63" t="s">
        <v>832</v>
      </c>
      <c r="D59" s="64" t="s">
        <v>833</v>
      </c>
      <c r="E59" s="64"/>
      <c r="F59" s="65">
        <f>COUNTIF(K12:K47,"/")</f>
        <v>0</v>
      </c>
      <c r="G59" s="65"/>
    </row>
  </sheetData>
  <mergeCells count="31">
    <mergeCell ref="B54:L54"/>
    <mergeCell ref="A48:G48"/>
    <mergeCell ref="A49:G50"/>
    <mergeCell ref="H49:H50"/>
    <mergeCell ref="I50:K50"/>
    <mergeCell ref="B52:L52"/>
    <mergeCell ref="B53:L53"/>
    <mergeCell ref="A6:L6"/>
    <mergeCell ref="A7:L7"/>
    <mergeCell ref="A9:A11"/>
    <mergeCell ref="B9:C11"/>
    <mergeCell ref="D9:F9"/>
    <mergeCell ref="G9:G11"/>
    <mergeCell ref="H9:K9"/>
    <mergeCell ref="L9:L11"/>
    <mergeCell ref="D10:D11"/>
    <mergeCell ref="E10:E11"/>
    <mergeCell ref="F10:F11"/>
    <mergeCell ref="H10:H11"/>
    <mergeCell ref="I10:K10"/>
    <mergeCell ref="B55:B59"/>
    <mergeCell ref="D55:E55"/>
    <mergeCell ref="F55:G55"/>
    <mergeCell ref="D56:E56"/>
    <mergeCell ref="F56:G56"/>
    <mergeCell ref="D57:E57"/>
    <mergeCell ref="F57:G57"/>
    <mergeCell ref="D58:E58"/>
    <mergeCell ref="F58:G58"/>
    <mergeCell ref="D59:E59"/>
    <mergeCell ref="F59:G59"/>
  </mergeCells>
  <pageMargins left="0.51181102362204722" right="0.31496062992125984" top="0.35433070866141736" bottom="0.19685039370078741" header="0.11811023622047245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10</vt:i4>
      </vt:variant>
    </vt:vector>
  </HeadingPairs>
  <TitlesOfParts>
    <vt:vector size="10" baseType="lpstr">
      <vt:lpstr>ห้อง 1</vt:lpstr>
      <vt:lpstr>ห้อง 2</vt:lpstr>
      <vt:lpstr>ห้อง 3</vt:lpstr>
      <vt:lpstr>ห้อง 4</vt:lpstr>
      <vt:lpstr>ห้อง 5</vt:lpstr>
      <vt:lpstr>ห้อง 6</vt:lpstr>
      <vt:lpstr>ห้อง 7</vt:lpstr>
      <vt:lpstr>ห้อง 8</vt:lpstr>
      <vt:lpstr>ห้อง 9</vt:lpstr>
      <vt:lpstr>ห้อง 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Dont</dc:creator>
  <cp:lastModifiedBy>Mr.KKD</cp:lastModifiedBy>
  <dcterms:created xsi:type="dcterms:W3CDTF">2014-06-19T04:31:03Z</dcterms:created>
  <dcterms:modified xsi:type="dcterms:W3CDTF">2019-02-05T06:39:05Z</dcterms:modified>
</cp:coreProperties>
</file>