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14895" windowHeight="7875" activeTab="9"/>
  </bookViews>
  <sheets>
    <sheet name="ห้อง 1" sheetId="9" r:id="rId1"/>
    <sheet name="ห้อง 2" sheetId="10" r:id="rId2"/>
    <sheet name="ห้อง 3" sheetId="5" r:id="rId3"/>
    <sheet name="ห้อง 4" sheetId="6" r:id="rId4"/>
    <sheet name="ห้อง 5" sheetId="7" r:id="rId5"/>
    <sheet name="ห้อง 6" sheetId="8" r:id="rId6"/>
    <sheet name="ห้อง 7" sheetId="3" r:id="rId7"/>
    <sheet name="ห้อง 8" sheetId="4" r:id="rId8"/>
    <sheet name="ห้อง 9" sheetId="2" r:id="rId9"/>
    <sheet name="ห้อง 10" sheetId="1" r:id="rId10"/>
  </sheets>
  <calcPr calcId="152511"/>
</workbook>
</file>

<file path=xl/calcChain.xml><?xml version="1.0" encoding="utf-8"?>
<calcChain xmlns="http://schemas.openxmlformats.org/spreadsheetml/2006/main">
  <c r="G63" i="2" l="1"/>
  <c r="G62" i="2"/>
  <c r="G61" i="2"/>
  <c r="G60" i="2"/>
  <c r="G65" i="4"/>
  <c r="G64" i="4"/>
  <c r="G63" i="4"/>
  <c r="G62" i="4"/>
  <c r="G65" i="3"/>
  <c r="G64" i="3"/>
  <c r="G63" i="3"/>
  <c r="G62" i="3"/>
  <c r="G66" i="8"/>
  <c r="G65" i="8"/>
  <c r="G64" i="8"/>
  <c r="G63" i="8"/>
  <c r="G69" i="7"/>
  <c r="G68" i="7"/>
  <c r="G67" i="7"/>
  <c r="G66" i="7"/>
  <c r="G68" i="6"/>
  <c r="G67" i="6"/>
  <c r="G66" i="6"/>
  <c r="G65" i="6"/>
  <c r="G72" i="5"/>
  <c r="G71" i="5"/>
  <c r="G70" i="5"/>
  <c r="G69" i="5"/>
  <c r="G73" i="10"/>
  <c r="G72" i="10"/>
  <c r="G71" i="10"/>
  <c r="G70" i="10"/>
  <c r="G63" i="9"/>
  <c r="G62" i="9"/>
  <c r="G61" i="9"/>
  <c r="G60" i="9"/>
  <c r="G60" i="1"/>
  <c r="G59" i="1"/>
  <c r="G58" i="1"/>
  <c r="G57" i="1"/>
  <c r="J49" i="1"/>
  <c r="J48" i="1"/>
  <c r="J52" i="2"/>
  <c r="J51" i="2"/>
  <c r="J54" i="4"/>
  <c r="J53" i="4"/>
  <c r="J54" i="3"/>
  <c r="J53" i="3"/>
  <c r="J55" i="8"/>
  <c r="J54" i="8"/>
  <c r="J58" i="7"/>
  <c r="J57" i="7"/>
  <c r="J57" i="6"/>
  <c r="J56" i="6"/>
  <c r="J61" i="5"/>
  <c r="J60" i="5"/>
  <c r="J62" i="10"/>
  <c r="J61" i="10"/>
  <c r="J52" i="9"/>
  <c r="J51" i="9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J12" i="1"/>
  <c r="I12" i="1"/>
  <c r="H12" i="1"/>
  <c r="G12" i="1"/>
  <c r="F12" i="1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F48" i="2"/>
  <c r="G48" i="2"/>
  <c r="H48" i="2"/>
  <c r="I48" i="2"/>
  <c r="J48" i="2"/>
  <c r="F49" i="2"/>
  <c r="G49" i="2"/>
  <c r="H49" i="2"/>
  <c r="I49" i="2"/>
  <c r="J49" i="2"/>
  <c r="F50" i="2"/>
  <c r="G50" i="2"/>
  <c r="H50" i="2"/>
  <c r="I50" i="2"/>
  <c r="J50" i="2"/>
  <c r="J12" i="2"/>
  <c r="I12" i="2"/>
  <c r="H12" i="2"/>
  <c r="G12" i="2"/>
  <c r="F12" i="2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51" i="4"/>
  <c r="G51" i="4"/>
  <c r="H51" i="4"/>
  <c r="I51" i="4"/>
  <c r="J51" i="4"/>
  <c r="F52" i="4"/>
  <c r="G52" i="4"/>
  <c r="H52" i="4"/>
  <c r="I52" i="4"/>
  <c r="J52" i="4"/>
  <c r="J12" i="4"/>
  <c r="I12" i="4"/>
  <c r="H12" i="4"/>
  <c r="G12" i="4"/>
  <c r="F12" i="4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J12" i="3"/>
  <c r="I12" i="3"/>
  <c r="H12" i="3"/>
  <c r="G12" i="3"/>
  <c r="F12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F53" i="8"/>
  <c r="G53" i="8"/>
  <c r="H53" i="8"/>
  <c r="I53" i="8"/>
  <c r="J53" i="8"/>
  <c r="J12" i="8"/>
  <c r="I12" i="8"/>
  <c r="H12" i="8"/>
  <c r="G12" i="8"/>
  <c r="F12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F50" i="7"/>
  <c r="G50" i="7"/>
  <c r="H50" i="7"/>
  <c r="I50" i="7"/>
  <c r="J50" i="7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F55" i="7"/>
  <c r="G55" i="7"/>
  <c r="H55" i="7"/>
  <c r="I55" i="7"/>
  <c r="J55" i="7"/>
  <c r="F56" i="7"/>
  <c r="G56" i="7"/>
  <c r="H56" i="7"/>
  <c r="I56" i="7"/>
  <c r="J56" i="7"/>
  <c r="J12" i="7"/>
  <c r="I12" i="7"/>
  <c r="H12" i="7"/>
  <c r="G12" i="7"/>
  <c r="F12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F55" i="6"/>
  <c r="G55" i="6"/>
  <c r="H55" i="6"/>
  <c r="I55" i="6"/>
  <c r="J55" i="6"/>
  <c r="J12" i="6"/>
  <c r="I12" i="6"/>
  <c r="H12" i="6"/>
  <c r="G12" i="6"/>
  <c r="F12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F52" i="5"/>
  <c r="G52" i="5"/>
  <c r="H52" i="5"/>
  <c r="I52" i="5"/>
  <c r="J52" i="5"/>
  <c r="F53" i="5"/>
  <c r="G53" i="5"/>
  <c r="H53" i="5"/>
  <c r="I53" i="5"/>
  <c r="J53" i="5"/>
  <c r="F54" i="5"/>
  <c r="G54" i="5"/>
  <c r="H54" i="5"/>
  <c r="I54" i="5"/>
  <c r="J54" i="5"/>
  <c r="F55" i="5"/>
  <c r="G55" i="5"/>
  <c r="H55" i="5"/>
  <c r="I55" i="5"/>
  <c r="J55" i="5"/>
  <c r="F56" i="5"/>
  <c r="G56" i="5"/>
  <c r="H56" i="5"/>
  <c r="I56" i="5"/>
  <c r="J56" i="5"/>
  <c r="F57" i="5"/>
  <c r="G57" i="5"/>
  <c r="H57" i="5"/>
  <c r="I57" i="5"/>
  <c r="J57" i="5"/>
  <c r="F58" i="5"/>
  <c r="G58" i="5"/>
  <c r="H58" i="5"/>
  <c r="I58" i="5"/>
  <c r="J58" i="5"/>
  <c r="F59" i="5"/>
  <c r="G59" i="5"/>
  <c r="H59" i="5"/>
  <c r="I59" i="5"/>
  <c r="J59" i="5"/>
  <c r="J12" i="5"/>
  <c r="I12" i="5"/>
  <c r="H12" i="5"/>
  <c r="G12" i="5"/>
  <c r="F12" i="5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51" i="10"/>
  <c r="G51" i="10"/>
  <c r="H51" i="10"/>
  <c r="I51" i="10"/>
  <c r="J51" i="10"/>
  <c r="F52" i="10"/>
  <c r="G52" i="10"/>
  <c r="H52" i="10"/>
  <c r="I52" i="10"/>
  <c r="J52" i="10"/>
  <c r="F53" i="10"/>
  <c r="G53" i="10"/>
  <c r="H53" i="10"/>
  <c r="I53" i="10"/>
  <c r="J53" i="10"/>
  <c r="F54" i="10"/>
  <c r="G54" i="10"/>
  <c r="H54" i="10"/>
  <c r="I54" i="10"/>
  <c r="J54" i="10"/>
  <c r="F55" i="10"/>
  <c r="G55" i="10"/>
  <c r="H55" i="10"/>
  <c r="I55" i="10"/>
  <c r="J55" i="10"/>
  <c r="F56" i="10"/>
  <c r="G56" i="10"/>
  <c r="H56" i="10"/>
  <c r="I56" i="10"/>
  <c r="J56" i="10"/>
  <c r="F57" i="10"/>
  <c r="G57" i="10"/>
  <c r="H57" i="10"/>
  <c r="I57" i="10"/>
  <c r="J57" i="10"/>
  <c r="F58" i="10"/>
  <c r="G58" i="10"/>
  <c r="H58" i="10"/>
  <c r="I58" i="10"/>
  <c r="J58" i="10"/>
  <c r="F59" i="10"/>
  <c r="G59" i="10"/>
  <c r="H59" i="10"/>
  <c r="I59" i="10"/>
  <c r="J59" i="10"/>
  <c r="F60" i="10"/>
  <c r="G60" i="10"/>
  <c r="H60" i="10"/>
  <c r="I60" i="10"/>
  <c r="J60" i="10"/>
  <c r="J12" i="10"/>
  <c r="I12" i="10"/>
  <c r="H12" i="10"/>
  <c r="G12" i="10"/>
  <c r="F12" i="10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49" i="9"/>
  <c r="G49" i="9"/>
  <c r="H49" i="9"/>
  <c r="I49" i="9"/>
  <c r="J49" i="9"/>
  <c r="F50" i="9"/>
  <c r="G50" i="9"/>
  <c r="H50" i="9"/>
  <c r="I50" i="9"/>
  <c r="J50" i="9"/>
  <c r="F12" i="9"/>
  <c r="J12" i="9"/>
  <c r="I12" i="9"/>
  <c r="H12" i="9"/>
  <c r="G12" i="9"/>
</calcChain>
</file>

<file path=xl/sharedStrings.xml><?xml version="1.0" encoding="utf-8"?>
<sst xmlns="http://schemas.openxmlformats.org/spreadsheetml/2006/main" count="1178" uniqueCount="830">
  <si>
    <t>แบบบันทึกผลการประเมินคุณลักษณะตามช่วงวัย ชั้นมัธยมศึกษาปีที่ ๒</t>
  </si>
  <si>
    <t>ประเมิน วันที่ ..............เดือน.......................................พ.ศ. 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</si>
  <si>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</si>
  <si>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</si>
  <si>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</si>
  <si>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รวมคะแนน (๓๐)</t>
  </si>
  <si>
    <t>ผลการประเมิน</t>
  </si>
  <si>
    <t>สรุป</t>
  </si>
  <si>
    <t>ไม่ผ่านเกณฑ์ (๐-๑๔)</t>
  </si>
  <si>
    <t>ผ่าน</t>
  </si>
  <si>
    <t>พอใช้ (๑๕-๒๐)</t>
  </si>
  <si>
    <t>ดี (๒๑-๒๕)</t>
  </si>
  <si>
    <t>ดีมาก (๒๖-๓๐)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</si>
  <si>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</si>
  <si>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</si>
  <si>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</si>
  <si>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</si>
  <si>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(...........................................................)</t>
  </si>
  <si>
    <t>ตำแหน่ง..............................................</t>
  </si>
  <si>
    <t>เด็กชายณัฐพล</t>
  </si>
  <si>
    <t>เด็กชายธนกฤต</t>
  </si>
  <si>
    <t>ซื่อสัตย์</t>
  </si>
  <si>
    <t>เด็กหญิงณัฐณิชา</t>
  </si>
  <si>
    <t>เด็กชายพัชรพล</t>
  </si>
  <si>
    <t>เด็กชายณัฐวุฒิ</t>
  </si>
  <si>
    <t>กัตพงษ์</t>
  </si>
  <si>
    <t>เด็กหญิงกัญญาณัฐ</t>
  </si>
  <si>
    <t>เด็กหญิงศศิธร</t>
  </si>
  <si>
    <t>อ่อนน้อม</t>
  </si>
  <si>
    <t>เด็กชายนัทธพงศ์</t>
  </si>
  <si>
    <t>เด็กหญิงสุทธิดา</t>
  </si>
  <si>
    <t>เด็กหญิงศิริวรรณ</t>
  </si>
  <si>
    <t>เด็กหญิงณัฐพร</t>
  </si>
  <si>
    <t>อู่แก้ว</t>
  </si>
  <si>
    <t>เด็กชายธนภัทร</t>
  </si>
  <si>
    <t>เพ็ชรดี</t>
  </si>
  <si>
    <t>เด็กชายภัทรพล</t>
  </si>
  <si>
    <t>เด็กชายอภิสิทธิ์</t>
  </si>
  <si>
    <t>เด็กหญิงกนกวรรณ</t>
  </si>
  <si>
    <t>เด็กชายสิทธิพล</t>
  </si>
  <si>
    <t>เด็กหญิงปนัดดา</t>
  </si>
  <si>
    <t>ทองอิ่มสินทวี</t>
  </si>
  <si>
    <t>เด็กชายธวัชชัย</t>
  </si>
  <si>
    <t>แพนลา</t>
  </si>
  <si>
    <t>เด็กชายทรงพล</t>
  </si>
  <si>
    <t>เด็กชายภูมิพัฒน์</t>
  </si>
  <si>
    <t>เครือวงษ์</t>
  </si>
  <si>
    <t>วงษ์คำหาญ</t>
  </si>
  <si>
    <t>วาดเงิน</t>
  </si>
  <si>
    <t>คชรินทร์</t>
  </si>
  <si>
    <t>เด็กหญิงสุชาวดี</t>
  </si>
  <si>
    <t>บุญชู</t>
  </si>
  <si>
    <t>พรหมมา</t>
  </si>
  <si>
    <t>เด็กชายปฏิภาณ</t>
  </si>
  <si>
    <t>เด็กชายจักรภัทร</t>
  </si>
  <si>
    <t>เสาวดี</t>
  </si>
  <si>
    <t>ชอบบุญ</t>
  </si>
  <si>
    <t>เด็กหญิงวรรณพร</t>
  </si>
  <si>
    <t>พูลประสาท</t>
  </si>
  <si>
    <t>เด็กหญิงอัจฉรา</t>
  </si>
  <si>
    <t>คำพูน</t>
  </si>
  <si>
    <t>เกตุวงษ์</t>
  </si>
  <si>
    <t>กลิ่นพิพัฒน์</t>
  </si>
  <si>
    <t>นพคุณ</t>
  </si>
  <si>
    <t>เด็กชายนันทพงศ์</t>
  </si>
  <si>
    <t>จิตภักดี</t>
  </si>
  <si>
    <t>เด็กหญิงกัญญาพัชร</t>
  </si>
  <si>
    <t>ท่าหิน</t>
  </si>
  <si>
    <t>แสนสุข</t>
  </si>
  <si>
    <t>เด็กหญิงวิภาวี</t>
  </si>
  <si>
    <t>เด็กชายภานุวัฒน์</t>
  </si>
  <si>
    <t>เด็กชายยุทธภูมิ</t>
  </si>
  <si>
    <t>เด็กชายณัฐดนัย</t>
  </si>
  <si>
    <t>อินจันทร์</t>
  </si>
  <si>
    <t>เด็กชายสุรศักดิ์</t>
  </si>
  <si>
    <t>เจือจาน</t>
  </si>
  <si>
    <t>นารอด</t>
  </si>
  <si>
    <t>เด็กชายธีรภัทร์</t>
  </si>
  <si>
    <t>รักษาพล</t>
  </si>
  <si>
    <t>เด็กชายจิรายุทธ</t>
  </si>
  <si>
    <t>พรหมบุตร</t>
  </si>
  <si>
    <t>เด็กชายฐานุวัชร์</t>
  </si>
  <si>
    <t>เธียรสุขะธิติ</t>
  </si>
  <si>
    <t>เด็กชายรัฐภูมิ</t>
  </si>
  <si>
    <t>เหล่าอุ่นอ่อน</t>
  </si>
  <si>
    <t xml:space="preserve">เด็กชายศิวกาณต์ </t>
  </si>
  <si>
    <t>มณีโชติ</t>
  </si>
  <si>
    <t xml:space="preserve">เด็กชายสหวุฒิ </t>
  </si>
  <si>
    <t>หอมจันทร์</t>
  </si>
  <si>
    <t>เด็กชายศักดิ์พัฒน์</t>
  </si>
  <si>
    <t>บุตรเนียม</t>
  </si>
  <si>
    <t>เด็กหญิงชุติกาญจน์</t>
  </si>
  <si>
    <t>เพิ่มศิลป์</t>
  </si>
  <si>
    <t>เด็กหญิงขวัญข้าว</t>
  </si>
  <si>
    <t>ดุงสูงเนิน</t>
  </si>
  <si>
    <t>เด็กหญิงจิตตินี</t>
  </si>
  <si>
    <t>วันมะรักษา</t>
  </si>
  <si>
    <t>เด็กหญิงเจตนิพิฐ</t>
  </si>
  <si>
    <t>คำดี</t>
  </si>
  <si>
    <t>เด็กหญิงชลลดา</t>
  </si>
  <si>
    <t>ปรีเปรม</t>
  </si>
  <si>
    <t>เด็กหญิงชินันพร</t>
  </si>
  <si>
    <t>ขิริบุ</t>
  </si>
  <si>
    <t>เด็กหญิงญาณิกา</t>
  </si>
  <si>
    <t>เครืออนันต์</t>
  </si>
  <si>
    <t>เด็กหญิงณัชชา</t>
  </si>
  <si>
    <t>ศรีงาม</t>
  </si>
  <si>
    <t>ศรีเมือง</t>
  </si>
  <si>
    <t>เด็กหญิงธัญชนก</t>
  </si>
  <si>
    <t xml:space="preserve"> แนนสิทธิ์</t>
  </si>
  <si>
    <t>เด็กหญิงปวีณา</t>
  </si>
  <si>
    <t>บัวผาย</t>
  </si>
  <si>
    <t>เด็กหญิงพัทรธิดา</t>
  </si>
  <si>
    <t>จุลวงษ์</t>
  </si>
  <si>
    <t>เด็กหญิงภานุมาศ</t>
  </si>
  <si>
    <t>บุญธรรม</t>
  </si>
  <si>
    <t>เด็กหญิงวนิดา</t>
  </si>
  <si>
    <t>เชื้อวงษ์</t>
  </si>
  <si>
    <t>เด็กหญิงวรนุช</t>
  </si>
  <si>
    <t>หาญจ่า</t>
  </si>
  <si>
    <t>ปานแดง</t>
  </si>
  <si>
    <t>เด็กหญิงวัลยา</t>
  </si>
  <si>
    <t>ตันประเสริฐ</t>
  </si>
  <si>
    <t>เด็กหญิงสุกัญญา</t>
  </si>
  <si>
    <t>ชนะภัย</t>
  </si>
  <si>
    <t>เด็กหญิงสุภัสสร</t>
  </si>
  <si>
    <t>คนสันทัด</t>
  </si>
  <si>
    <t>เด็กหญิงอรอนงค์</t>
  </si>
  <si>
    <t>เกตุโคกกรวด</t>
  </si>
  <si>
    <t>เด็กหญิงอริณชญา</t>
  </si>
  <si>
    <t>เสมา</t>
  </si>
  <si>
    <t>เด็กหญิงศิรชยา</t>
  </si>
  <si>
    <t>ศรีพุทโธ</t>
  </si>
  <si>
    <t xml:space="preserve">เด็กหญิงธัญญาภรณ์ </t>
  </si>
  <si>
    <t>พรหมอำนวยโชค</t>
  </si>
  <si>
    <t>เด็กหญิงสิริปรียา</t>
  </si>
  <si>
    <t>ยศดำรงกุล</t>
  </si>
  <si>
    <t>ดุษดี</t>
  </si>
  <si>
    <t>เด็กหญิงอนรรฆวี</t>
  </si>
  <si>
    <t>นุตศิริ</t>
  </si>
  <si>
    <t>เด็กหญิงจุฑามาศ</t>
  </si>
  <si>
    <t>อำไพโชติ</t>
  </si>
  <si>
    <t>กลิ่นหอม</t>
  </si>
  <si>
    <t>เด็กหญิงรวีวรรณ</t>
  </si>
  <si>
    <t>ผ่องจิตร</t>
  </si>
  <si>
    <t>เด็กหญิงณกัญญา</t>
  </si>
  <si>
    <t>แก้วอุดทา</t>
  </si>
  <si>
    <t>เด็กหญิงประกายกานต์</t>
  </si>
  <si>
    <t>สิงหาร</t>
  </si>
  <si>
    <t>เด็กหญิงวีรดา</t>
  </si>
  <si>
    <t>เม้งศิริ</t>
  </si>
  <si>
    <t>เด็กหญิงกฤตพร</t>
  </si>
  <si>
    <t xml:space="preserve">เด็กชายกษิดิ์เดช  </t>
  </si>
  <si>
    <t>มินสวัสดิ์</t>
  </si>
  <si>
    <t xml:space="preserve">เด็กชายเดชาวัต </t>
  </si>
  <si>
    <t>สีหราช</t>
  </si>
  <si>
    <t>เด็กชายนรภัทรณ์</t>
  </si>
  <si>
    <t>บัวทอง</t>
  </si>
  <si>
    <t>เด็กชายภีรภัชร</t>
  </si>
  <si>
    <t>เอื้อเฟื้อ</t>
  </si>
  <si>
    <t>เด็กชายกิติพงษ์</t>
  </si>
  <si>
    <t>ทองประสงค์</t>
  </si>
  <si>
    <t>เด็กชายฐนกร</t>
  </si>
  <si>
    <t>เยือกเย็น</t>
  </si>
  <si>
    <t>เด็กชายภูมินทร์</t>
  </si>
  <si>
    <t>พูลเพิ่ม</t>
  </si>
  <si>
    <t>เด็กชายอนุพงษ์</t>
  </si>
  <si>
    <t>แดงผา</t>
  </si>
  <si>
    <t>เด็กชายธนศักดิ์</t>
  </si>
  <si>
    <t>ดำดี</t>
  </si>
  <si>
    <t>เด็กชายวันชนะ</t>
  </si>
  <si>
    <t>น้อยเจริญ</t>
  </si>
  <si>
    <t>เด็กชายบวรรัตน์</t>
  </si>
  <si>
    <t>สันทัด</t>
  </si>
  <si>
    <t>เด็กชายวิทวัส</t>
  </si>
  <si>
    <t>ชูจันอัด</t>
  </si>
  <si>
    <t>เด็กชายบุรินทร์</t>
  </si>
  <si>
    <t>จิรัฏฐิติกาล</t>
  </si>
  <si>
    <t>ปรากฎชื่อ</t>
  </si>
  <si>
    <t>เด็กหญิงณัฐิดา</t>
  </si>
  <si>
    <t>พุ่มสุข</t>
  </si>
  <si>
    <t xml:space="preserve">เด็กหญิงธนวรรณ </t>
  </si>
  <si>
    <t>ยะประดิษฐ์</t>
  </si>
  <si>
    <t>เด็กหญิงธมนวรรณ</t>
  </si>
  <si>
    <t>ราชสาลี</t>
  </si>
  <si>
    <t>เด็กหญิงธัญญามาส</t>
  </si>
  <si>
    <t>สมบูรณ์ศักดิ์</t>
  </si>
  <si>
    <t>เด็กหญิงนันทภัทร</t>
  </si>
  <si>
    <t>แซ่ลิ้ม</t>
  </si>
  <si>
    <t>เด็กหญิงปรมาภรณ์</t>
  </si>
  <si>
    <t>ข้างวัด</t>
  </si>
  <si>
    <t>เด็กหญิงพนิดา</t>
  </si>
  <si>
    <t>เด็กหญิงพัชรพร</t>
  </si>
  <si>
    <t>ทองอ่อน</t>
  </si>
  <si>
    <t>เด็กหญิงศุภสุตา</t>
  </si>
  <si>
    <t>เวฬุวรรณ</t>
  </si>
  <si>
    <t xml:space="preserve">เด็กหญิงสุธาสินี </t>
  </si>
  <si>
    <t>วงพาศกลาง</t>
  </si>
  <si>
    <t>เด็กหญิงสุรภา</t>
  </si>
  <si>
    <t>คำตรี</t>
  </si>
  <si>
    <t>เด็กหญิงกนกพร</t>
  </si>
  <si>
    <t>ศิริมงคล</t>
  </si>
  <si>
    <t>เด็กหญิงจุธามณี</t>
  </si>
  <si>
    <t>เดชสุภา</t>
  </si>
  <si>
    <t>เด็กหญิงณัฏฐ์สินี</t>
  </si>
  <si>
    <t>กรีมั่นทอง</t>
  </si>
  <si>
    <t>เด็กหญิงณัฐธิดา</t>
  </si>
  <si>
    <t>สุทธิโยค</t>
  </si>
  <si>
    <t xml:space="preserve">เด็กหญิงธนภรณ์ </t>
  </si>
  <si>
    <t>ปัญญาดี</t>
  </si>
  <si>
    <t>เด็กหญิงนวพร</t>
  </si>
  <si>
    <t>โนนกงกาง</t>
  </si>
  <si>
    <t>เด็กหญิงประภัสสร</t>
  </si>
  <si>
    <t>ทองศรี</t>
  </si>
  <si>
    <t>เด็กหญิงสุจิรัตน์</t>
  </si>
  <si>
    <t>เฟื่องสำรวจ</t>
  </si>
  <si>
    <t>เด็กหญิงสุธัญญา</t>
  </si>
  <si>
    <t>สง่างาม</t>
  </si>
  <si>
    <t>เด็กหญิงกุลรัตน์</t>
  </si>
  <si>
    <t>จองมี</t>
  </si>
  <si>
    <t xml:space="preserve">เด็กหญิงจันทร์จิรา </t>
  </si>
  <si>
    <t>ตันเจริญ</t>
  </si>
  <si>
    <t>เด็กหญิงชาลิสา</t>
  </si>
  <si>
    <t>ประสารแก้ว</t>
  </si>
  <si>
    <t>เด็กหญิงณัฏฐธิดา</t>
  </si>
  <si>
    <t>วงศา</t>
  </si>
  <si>
    <t>เด็กหญิงพิมพิศา</t>
  </si>
  <si>
    <t>ศรีเขตต์</t>
  </si>
  <si>
    <t>เด็กหญิงศิริบูรณ์</t>
  </si>
  <si>
    <t>โตศิริวราพงศ์</t>
  </si>
  <si>
    <t>สุขช่วย</t>
  </si>
  <si>
    <t xml:space="preserve">เด็กหญิงสิดาพร </t>
  </si>
  <si>
    <t>แซ่ตั้ง</t>
  </si>
  <si>
    <t>เด็กหญิงสุดทิกา</t>
  </si>
  <si>
    <t>ไผ่สุข</t>
  </si>
  <si>
    <t xml:space="preserve">เด็กหญิงอภิสรา </t>
  </si>
  <si>
    <t>ผ่องผิว</t>
  </si>
  <si>
    <t>เด็กหญิงอลิษา</t>
  </si>
  <si>
    <t>บรรดิษรัมย์</t>
  </si>
  <si>
    <t xml:space="preserve">เด็กหญิงชุติกาญจน์ </t>
  </si>
  <si>
    <t>เด็กหญิงปณิตตา</t>
  </si>
  <si>
    <t>บุญอนันต์</t>
  </si>
  <si>
    <t xml:space="preserve">เด็กหญิงอภิษฎา </t>
  </si>
  <si>
    <t>เด็กชายกฤตนัย</t>
  </si>
  <si>
    <t>แว่นระเว</t>
  </si>
  <si>
    <t xml:space="preserve">เด็กชายณัฐดนัย </t>
  </si>
  <si>
    <t>โพธิ์ทอง</t>
  </si>
  <si>
    <t>อ่ำอินทร์</t>
  </si>
  <si>
    <t>เด็กชายวสุธา</t>
  </si>
  <si>
    <t>นาแสวง</t>
  </si>
  <si>
    <t xml:space="preserve">เด็กชายอดิศร </t>
  </si>
  <si>
    <t>ศรเพชร</t>
  </si>
  <si>
    <t>สุวรรณมาลัย</t>
  </si>
  <si>
    <t xml:space="preserve">เด็กชายเถลิงรัช </t>
  </si>
  <si>
    <t>เรืองสุข</t>
  </si>
  <si>
    <t>เด็กชายรุ่งตะวัน</t>
  </si>
  <si>
    <t>ประดับกุล</t>
  </si>
  <si>
    <t>เด็กชายจีระศักดิ์</t>
  </si>
  <si>
    <t>กัณหาชาลี</t>
  </si>
  <si>
    <t xml:space="preserve">เด็กหญิงณัฐญาดา </t>
  </si>
  <si>
    <t>กุลรัตน์</t>
  </si>
  <si>
    <t xml:space="preserve">เด็กหญิงโยษิตา </t>
  </si>
  <si>
    <t>สมเทพ</t>
  </si>
  <si>
    <t>เด็กหญิงพรพิมล</t>
  </si>
  <si>
    <t>ภู่พงษ์</t>
  </si>
  <si>
    <t>เด็กหญิงมานิตา</t>
  </si>
  <si>
    <t>ศรีเมฆ</t>
  </si>
  <si>
    <t>เด็กหญิงศิริพร</t>
  </si>
  <si>
    <t>ศรีเพ็ชร์</t>
  </si>
  <si>
    <t>เด็กหญิงกลิ่นสุคนธ์</t>
  </si>
  <si>
    <t>สมบูรณ์</t>
  </si>
  <si>
    <t>เด็กหญิงจิดาภา</t>
  </si>
  <si>
    <t>ใยสาลี</t>
  </si>
  <si>
    <t xml:space="preserve">เด็กหญิงธนากร </t>
  </si>
  <si>
    <t>ทองเงิน</t>
  </si>
  <si>
    <t>เด็กหญิงนัทธมน</t>
  </si>
  <si>
    <t>พิมพ์สุข</t>
  </si>
  <si>
    <t xml:space="preserve">เด็กหญิงปุณญนุช </t>
  </si>
  <si>
    <t xml:space="preserve">เด็กหญิงลานนา </t>
  </si>
  <si>
    <t>วงศ์ศิลป์</t>
  </si>
  <si>
    <t>เด็กหญิงวนัชพร</t>
  </si>
  <si>
    <t>สุธรรม</t>
  </si>
  <si>
    <t xml:space="preserve">เด็กหญิงสุชานาถ </t>
  </si>
  <si>
    <t>ต่างแขวง</t>
  </si>
  <si>
    <t xml:space="preserve">เด็กหญิงนภาลัย </t>
  </si>
  <si>
    <t>มีเงิน</t>
  </si>
  <si>
    <t>เด็กหญิงเนตรนภัส</t>
  </si>
  <si>
    <t>เด็กหญิงอภิษฎา</t>
  </si>
  <si>
    <t>ศิริเจริญ</t>
  </si>
  <si>
    <t>เด็กหญิงกันตพิชญ์</t>
  </si>
  <si>
    <t>พุ่มพวง</t>
  </si>
  <si>
    <t>เด็กหญิงชิรากร</t>
  </si>
  <si>
    <t>เด็กหญิงชุติมดี</t>
  </si>
  <si>
    <t>แสงจันทร์</t>
  </si>
  <si>
    <t>เด็กหญิงฐิติวรดา</t>
  </si>
  <si>
    <t>จันทร์สมบูรณ์</t>
  </si>
  <si>
    <t>เด็กหญิงณิชากร</t>
  </si>
  <si>
    <t>เรืองแสง</t>
  </si>
  <si>
    <t xml:space="preserve">เด็กหญิงพัชราวดี  </t>
  </si>
  <si>
    <t>ปริกสุวรรณ</t>
  </si>
  <si>
    <t>เด็กหญิงไพรินทร์</t>
  </si>
  <si>
    <t>เทพชนะ</t>
  </si>
  <si>
    <t xml:space="preserve">เด็กหญิงภัครพร </t>
  </si>
  <si>
    <t>สำราญจิตร์</t>
  </si>
  <si>
    <t xml:space="preserve">เด็กหญิงวันวิสา </t>
  </si>
  <si>
    <t>เฉยมีศักดิ์</t>
  </si>
  <si>
    <t>เด็กหญิงวิรัญชลี</t>
  </si>
  <si>
    <t>เด็กหญิงสุธาวี</t>
  </si>
  <si>
    <t>ว่องไว</t>
  </si>
  <si>
    <t>ประเสริฐสุข</t>
  </si>
  <si>
    <t>เด็กหญิงชมพูนิกข์</t>
  </si>
  <si>
    <t>เด็กหญิงรสิตา</t>
  </si>
  <si>
    <t>อินทะสอน</t>
  </si>
  <si>
    <t xml:space="preserve">เด็กหญิงศิรประภา </t>
  </si>
  <si>
    <t>เด็กหญิงลัลน์ลลิต</t>
  </si>
  <si>
    <t>ณรงค์ฤทธิ์</t>
  </si>
  <si>
    <t>เด็กหญิงวรรณภา</t>
  </si>
  <si>
    <t>อินทนัน</t>
  </si>
  <si>
    <t>เด็กหญิงปัณณวีร์</t>
  </si>
  <si>
    <t>ชำนาญ</t>
  </si>
  <si>
    <t>เด็กหญิงพรรณวิภา</t>
  </si>
  <si>
    <t>ภูเนตร</t>
  </si>
  <si>
    <t xml:space="preserve">เด็กหญิงสโรชา </t>
  </si>
  <si>
    <t>ประดังเสียง</t>
  </si>
  <si>
    <t>เด็กหญิงกนกภรณ์</t>
  </si>
  <si>
    <t>รุจิธง</t>
  </si>
  <si>
    <t>เด็กหญิงปฏิมาภรณ์</t>
  </si>
  <si>
    <t>ศุขสุนทร</t>
  </si>
  <si>
    <t>เด็กชายชาญวิทย์</t>
  </si>
  <si>
    <t xml:space="preserve"> เพชรสุข</t>
  </si>
  <si>
    <t>เด็กชายธนภูมิ</t>
  </si>
  <si>
    <t>สายหยุด</t>
  </si>
  <si>
    <t>เด็กชายมงคลกร</t>
  </si>
  <si>
    <t>ชาวเวียง</t>
  </si>
  <si>
    <t>เด็กชายมนัสวิน</t>
  </si>
  <si>
    <t>พิทักษ์</t>
  </si>
  <si>
    <t>เด็กชายวโรดม</t>
  </si>
  <si>
    <t>ตันวีระ</t>
  </si>
  <si>
    <t xml:space="preserve">เด็กชายอริย์ธัช </t>
  </si>
  <si>
    <t>อุทัยพงษ์</t>
  </si>
  <si>
    <t>จันทร์ศรี</t>
  </si>
  <si>
    <t xml:space="preserve">เด็กชายภูผา </t>
  </si>
  <si>
    <t>พรมดี</t>
  </si>
  <si>
    <t>เด็กชายอภิรักษ์</t>
  </si>
  <si>
    <t>สีประนาด</t>
  </si>
  <si>
    <t>เด็กชายคมสัน</t>
  </si>
  <si>
    <t>งามเจริญ</t>
  </si>
  <si>
    <t>เด็กชายคามิน</t>
  </si>
  <si>
    <t>องคราธรรม</t>
  </si>
  <si>
    <t>เด็กชายคีรีรัฐ</t>
  </si>
  <si>
    <t>สุขโพธิ์</t>
  </si>
  <si>
    <t>เด็กชายชัยภัทร</t>
  </si>
  <si>
    <t>ชมภู</t>
  </si>
  <si>
    <t>เด็กชายญาณกร</t>
  </si>
  <si>
    <t>ศิริรังษี</t>
  </si>
  <si>
    <t>เด็กชายไตรภพ</t>
  </si>
  <si>
    <t>ม่วงประเสริฐ</t>
  </si>
  <si>
    <t>โชติช่วง</t>
  </si>
  <si>
    <t>เด็กชายธนพร</t>
  </si>
  <si>
    <t>จันทรวงศ์</t>
  </si>
  <si>
    <t>เด็กชายนภดล</t>
  </si>
  <si>
    <t>ลาภเกิด</t>
  </si>
  <si>
    <t>เด็กชายพชรพล</t>
  </si>
  <si>
    <t>ผ่องแผ้ว</t>
  </si>
  <si>
    <t>อารี</t>
  </si>
  <si>
    <t>เด็กชายรัฐพงษ์</t>
  </si>
  <si>
    <t>จุระกรรณ์</t>
  </si>
  <si>
    <t>เด็กชายวงศกร</t>
  </si>
  <si>
    <t>เด็กชายวัชรพงศ์</t>
  </si>
  <si>
    <t>เด็กชายวีระเทพ</t>
  </si>
  <si>
    <t>ราชอินทร์ตา</t>
  </si>
  <si>
    <t>เด็กชายศิวกร</t>
  </si>
  <si>
    <t>แสงตา</t>
  </si>
  <si>
    <t>อินทะ</t>
  </si>
  <si>
    <t xml:space="preserve">เด็กชายอดิศักดิ์ </t>
  </si>
  <si>
    <t>มหาเมฆ</t>
  </si>
  <si>
    <t>เด็กชายชินกฤต</t>
  </si>
  <si>
    <t>เหมเพ็ชร</t>
  </si>
  <si>
    <t>เด็กชายธิติวุฒิ</t>
  </si>
  <si>
    <t>ทองเลิศ</t>
  </si>
  <si>
    <t>เด็กหญิงบุษยมาศ</t>
  </si>
  <si>
    <t>ปิ่นทอง</t>
  </si>
  <si>
    <t>เด็กหญิงภารดี</t>
  </si>
  <si>
    <t>เด็กหญิงเจนจิรา</t>
  </si>
  <si>
    <t>โยมา</t>
  </si>
  <si>
    <t xml:space="preserve">เด็กหญิงนัชญา </t>
  </si>
  <si>
    <t>ศรีภักดี</t>
  </si>
  <si>
    <t>เด็กหญิงลักษณวดี</t>
  </si>
  <si>
    <t>เนตรรัตน์</t>
  </si>
  <si>
    <t>เด็กหญิงศิระประภา</t>
  </si>
  <si>
    <t>เครือจันทร์</t>
  </si>
  <si>
    <t>วิจิตร</t>
  </si>
  <si>
    <t>เด็กหญิงวรัญญา</t>
  </si>
  <si>
    <t>เอมสูงเนิน</t>
  </si>
  <si>
    <t>เด็กหญิงณิชารีย์</t>
  </si>
  <si>
    <t>ศรีวงษ์</t>
  </si>
  <si>
    <t xml:space="preserve">เด็กหญิงทักษกรณ์ </t>
  </si>
  <si>
    <t>แก้วกัลยา</t>
  </si>
  <si>
    <t>เด็กหญิงธันญพร</t>
  </si>
  <si>
    <t>เด็กหญิงปิ่นฉัตร</t>
  </si>
  <si>
    <t>บุญชด</t>
  </si>
  <si>
    <t xml:space="preserve">เด็กหญิงพรพรรณ </t>
  </si>
  <si>
    <t>ประฐมวงค์</t>
  </si>
  <si>
    <t>เด็กหญิงวณชยา</t>
  </si>
  <si>
    <t>ทองตากร</t>
  </si>
  <si>
    <t>อยู่เกษม</t>
  </si>
  <si>
    <t>เด็กชายสุรเรศ</t>
  </si>
  <si>
    <t>จันทร์ประดับ</t>
  </si>
  <si>
    <t xml:space="preserve">เด็กชายชนาธิป </t>
  </si>
  <si>
    <t>แสงภัทรภาคิน</t>
  </si>
  <si>
    <t>วงศ์ษา</t>
  </si>
  <si>
    <t xml:space="preserve">เด็กชายธนกฤต </t>
  </si>
  <si>
    <t>นวลปลอด</t>
  </si>
  <si>
    <t>เด็กชายนันทภพ</t>
  </si>
  <si>
    <t>ภู่ประสม</t>
  </si>
  <si>
    <t>เด็กชายปองพล</t>
  </si>
  <si>
    <t>ดีพา</t>
  </si>
  <si>
    <t>เด็กชายพิภพ</t>
  </si>
  <si>
    <t>ชาดิษฐ</t>
  </si>
  <si>
    <t>เด็กชายเพทาย</t>
  </si>
  <si>
    <t>อรุณลึก</t>
  </si>
  <si>
    <t>อุตมะชะ</t>
  </si>
  <si>
    <t>ดาราย</t>
  </si>
  <si>
    <t>ปรุโปร่ง</t>
  </si>
  <si>
    <t>เด็กชายกฤติเดช</t>
  </si>
  <si>
    <t>ขอมอบกลาง</t>
  </si>
  <si>
    <t>เด็กชายกลวิชร</t>
  </si>
  <si>
    <t>เอื้อการณ์</t>
  </si>
  <si>
    <t>เด็กชายกิตติธัช</t>
  </si>
  <si>
    <t>ขอมดำดิน</t>
  </si>
  <si>
    <t>เด็กชายกิตติภพ</t>
  </si>
  <si>
    <t>พิดา</t>
  </si>
  <si>
    <t>เด็กชายชัยวัฒน์</t>
  </si>
  <si>
    <t>เพิ่มฤทธิ์</t>
  </si>
  <si>
    <t>เด็กชายญัฐวุฒน์</t>
  </si>
  <si>
    <t>จัตุกูล</t>
  </si>
  <si>
    <t>ดีวาจา</t>
  </si>
  <si>
    <t>พึ่งสม</t>
  </si>
  <si>
    <t>เด็กชายธนากร</t>
  </si>
  <si>
    <t>วงษ์สุวรรณ์</t>
  </si>
  <si>
    <t>เด็กชายธนาพันธ์</t>
  </si>
  <si>
    <t xml:space="preserve">เด็กชายธีระพงษ์ </t>
  </si>
  <si>
    <t>สุรปัน</t>
  </si>
  <si>
    <t>เด็กชายนนทพัทธ์</t>
  </si>
  <si>
    <t>บุณยะประภา</t>
  </si>
  <si>
    <t>เด็กชายพงษ์รพี</t>
  </si>
  <si>
    <t>เด็กชายพิชญ</t>
  </si>
  <si>
    <t>เตชะเชี่ยวณรงค์</t>
  </si>
  <si>
    <t>เด็กชายพีรวิชญ์</t>
  </si>
  <si>
    <t>จันทร์ชาญ</t>
  </si>
  <si>
    <t>เด็กชายภาณุพงษ์</t>
  </si>
  <si>
    <t>บุญเกิด</t>
  </si>
  <si>
    <t>เด็กชายวรชาติ</t>
  </si>
  <si>
    <t>เด็กชายวีรวัฒน์</t>
  </si>
  <si>
    <t>ขาวประพันธ์</t>
  </si>
  <si>
    <t>เด็กชายศตวรรษ</t>
  </si>
  <si>
    <t>สุระขันธ์</t>
  </si>
  <si>
    <t>เด็กชายศุภสิทธิ์</t>
  </si>
  <si>
    <t>เกิดศิริ</t>
  </si>
  <si>
    <t>เด็กชายนนทพันธ์</t>
  </si>
  <si>
    <t>เนติกุล</t>
  </si>
  <si>
    <t>นงพรมมา</t>
  </si>
  <si>
    <t>เด็กหญิงจุฑานุช</t>
  </si>
  <si>
    <t>อุดด้วง</t>
  </si>
  <si>
    <t>จันทรา</t>
  </si>
  <si>
    <t>มีแก้ว</t>
  </si>
  <si>
    <t>เด็กหญิงจุฬาลักษณ์</t>
  </si>
  <si>
    <t>สิงห์สำราญ</t>
  </si>
  <si>
    <t>เด็กหญิงภัทรนันท์</t>
  </si>
  <si>
    <t>ดวงตาล</t>
  </si>
  <si>
    <t>เด็กหญิงรุ่งนภา</t>
  </si>
  <si>
    <t>ศรีบุรมย์</t>
  </si>
  <si>
    <t>เด็กหญิงวิชญา</t>
  </si>
  <si>
    <t>เชื้อสูง</t>
  </si>
  <si>
    <t>เด็กหญิงสกามาส</t>
  </si>
  <si>
    <t>กระทุ่มนา</t>
  </si>
  <si>
    <t>เด็กหญิงสุนิสา</t>
  </si>
  <si>
    <t>อกอุ่น</t>
  </si>
  <si>
    <t>เด็กหญิงอัญชลีกร</t>
  </si>
  <si>
    <t>พยายาม</t>
  </si>
  <si>
    <t>เด็กหญิงเพ็ญพิชชา</t>
  </si>
  <si>
    <t>รุ่งแจ่มแจ้ง</t>
  </si>
  <si>
    <t>เด็กชายจิรพงค์</t>
  </si>
  <si>
    <t>ขันแก้ว</t>
  </si>
  <si>
    <t>เด็กชายณัฐรัฐ</t>
  </si>
  <si>
    <t>ประติภาไพศาล</t>
  </si>
  <si>
    <t>เด็กชายกมล</t>
  </si>
  <si>
    <t>เด็กชายจิรวัฒน์</t>
  </si>
  <si>
    <t>เด็กชายชยามร</t>
  </si>
  <si>
    <t>คำดวง</t>
  </si>
  <si>
    <t>เด็กชายฐิติศักดิ์</t>
  </si>
  <si>
    <t>ผินสูงเนิน</t>
  </si>
  <si>
    <t>เด็กชายณัฐพงศ์</t>
  </si>
  <si>
    <t>ศุภไทย</t>
  </si>
  <si>
    <t>อินทรศักดิ์ดา</t>
  </si>
  <si>
    <t>แสงส่ง</t>
  </si>
  <si>
    <t>ดาลบิดา</t>
  </si>
  <si>
    <t xml:space="preserve">เด็กชายนภดล </t>
  </si>
  <si>
    <t>จิตต์จำลอง</t>
  </si>
  <si>
    <t xml:space="preserve">เด็กชายพิชัยยุทธ </t>
  </si>
  <si>
    <t>แม่นปืน</t>
  </si>
  <si>
    <t>เด็กชายพิพัฒน์</t>
  </si>
  <si>
    <t>แพงดี</t>
  </si>
  <si>
    <t>เด็กชายโยธารัก</t>
  </si>
  <si>
    <t>ศรีสมบูรณ์</t>
  </si>
  <si>
    <t>เด็กชายรชานนท์</t>
  </si>
  <si>
    <t>บูรณะภักดี</t>
  </si>
  <si>
    <t>เด็กชายวสุรัตน์</t>
  </si>
  <si>
    <t>เป้าใจสุข</t>
  </si>
  <si>
    <t>เด็กชายอิษฎา</t>
  </si>
  <si>
    <t>เผ่าจินดา</t>
  </si>
  <si>
    <t>เด็กชายทศพร</t>
  </si>
  <si>
    <t>ยิ่งผล</t>
  </si>
  <si>
    <t>เด็กหญิงอริศรา</t>
  </si>
  <si>
    <t>พยุงวงค์</t>
  </si>
  <si>
    <t>เด็กหญิงกณิษฐา</t>
  </si>
  <si>
    <t>ซื่อตรง</t>
  </si>
  <si>
    <t>เด็กหญิงกมลวรรณ</t>
  </si>
  <si>
    <t>เพ็ชร์สังหาร</t>
  </si>
  <si>
    <t xml:space="preserve">เด็กหญิงกมลวรรณ </t>
  </si>
  <si>
    <t>แขกวงษ์</t>
  </si>
  <si>
    <t>เด็กหญิงกัญญาวีร์</t>
  </si>
  <si>
    <t>เด็กหญิงณัฐธยาน์</t>
  </si>
  <si>
    <t>เด็กหญิงดวงกมล</t>
  </si>
  <si>
    <t>สกุลเดียว</t>
  </si>
  <si>
    <t>เด็กหญิงธัญญารัตน์</t>
  </si>
  <si>
    <t>พวงชะอุ่ม</t>
  </si>
  <si>
    <t>เด็กหญิงนันทนัทธ์</t>
  </si>
  <si>
    <t>ทูคำมี</t>
  </si>
  <si>
    <t>เด็กหญิงนิรัชชา</t>
  </si>
  <si>
    <t>เตียงกูล</t>
  </si>
  <si>
    <t>เด็กหญิงเบญญาภา</t>
  </si>
  <si>
    <t>วงค์เตียมใจ</t>
  </si>
  <si>
    <t>เด็กหญิงปิยะฉัตร</t>
  </si>
  <si>
    <t>สืบสวาย</t>
  </si>
  <si>
    <t>เด็กหญิงปิยะณัฐ</t>
  </si>
  <si>
    <t>วงษ์ชูเชิด</t>
  </si>
  <si>
    <t>เด็กหญิงปิยะธิดา</t>
  </si>
  <si>
    <t>ถูกจิตต์</t>
  </si>
  <si>
    <t>เด็กหญิงปุณฑริกา</t>
  </si>
  <si>
    <t>ทายอด</t>
  </si>
  <si>
    <t>เด็กหญิงพลาพร</t>
  </si>
  <si>
    <t>คงศรี</t>
  </si>
  <si>
    <t>ตักโพธิ์</t>
  </si>
  <si>
    <t>เด็กหญิงสุธาสินี</t>
  </si>
  <si>
    <t xml:space="preserve">เด็กหญิงโสภิดา </t>
  </si>
  <si>
    <t>ชิตภักดิ</t>
  </si>
  <si>
    <t>เด็กหญิงอมลวรรณ</t>
  </si>
  <si>
    <t>ชัยศรี</t>
  </si>
  <si>
    <t>เด็กหญิงอริศษา</t>
  </si>
  <si>
    <t>แสงสี</t>
  </si>
  <si>
    <t>เด็กหญิงปัญญาพร</t>
  </si>
  <si>
    <t>ยวงคำ</t>
  </si>
  <si>
    <t>เด็กชายดำรงพล</t>
  </si>
  <si>
    <t>สุขโข</t>
  </si>
  <si>
    <t>วุฒิพิศาลศาสตร์</t>
  </si>
  <si>
    <t xml:space="preserve">เด็กชายชุติพนธ์ </t>
  </si>
  <si>
    <t>ทองพูลดี</t>
  </si>
  <si>
    <t>เด็กชายไชยสิทธิ์</t>
  </si>
  <si>
    <t>สาป้อง</t>
  </si>
  <si>
    <t>เด็กชายณภัทร</t>
  </si>
  <si>
    <t>มณีนาถ</t>
  </si>
  <si>
    <t xml:space="preserve">เด็กชายณัฐพล </t>
  </si>
  <si>
    <t>วัฒนพฤกษชาติ</t>
  </si>
  <si>
    <t>เด็กชายทักษ์ดนัย</t>
  </si>
  <si>
    <t>วงศ์วีระเทพภิบาล</t>
  </si>
  <si>
    <t>สุยะระ</t>
  </si>
  <si>
    <t>ทิมทอง</t>
  </si>
  <si>
    <t xml:space="preserve">เด็กชายธีรภัทร </t>
  </si>
  <si>
    <t>อำนรรฆ</t>
  </si>
  <si>
    <t>ตาดเดิม</t>
  </si>
  <si>
    <t xml:space="preserve">เด็กชายนครินทร์ </t>
  </si>
  <si>
    <t>ตะเภาพงศ์</t>
  </si>
  <si>
    <t>เด็กชายปณิธาน</t>
  </si>
  <si>
    <t>สายัณห์</t>
  </si>
  <si>
    <t>เด็กชายภูชนะ</t>
  </si>
  <si>
    <t>สมสมัย</t>
  </si>
  <si>
    <t>ศรีผ่อง</t>
  </si>
  <si>
    <t>เด็กชายมาธฎา</t>
  </si>
  <si>
    <t>เกตุแก้วมณี</t>
  </si>
  <si>
    <t>เด็กชายวิวิธชัย</t>
  </si>
  <si>
    <t>เสียงเย็น</t>
  </si>
  <si>
    <t>เด็กชายวสิทธิ์พล</t>
  </si>
  <si>
    <t>สังขโอภาส</t>
  </si>
  <si>
    <t>โสกุล</t>
  </si>
  <si>
    <t>เด็กชายสุรบดินทร์</t>
  </si>
  <si>
    <t>อมรส่งเจริญ</t>
  </si>
  <si>
    <t>เด็กชายสุวิจักขณ์</t>
  </si>
  <si>
    <t>แสงใส</t>
  </si>
  <si>
    <t>เด็กชายอภินัทธ์</t>
  </si>
  <si>
    <t>มูลเชื้อ</t>
  </si>
  <si>
    <t>เด็กชายวุฒิพงษ์</t>
  </si>
  <si>
    <t>วงศ์พุทธะ</t>
  </si>
  <si>
    <t>เด็กหญิงกมลเนตร</t>
  </si>
  <si>
    <t>บุญชิต</t>
  </si>
  <si>
    <t>เด็กหญิงกัญญากร</t>
  </si>
  <si>
    <t>ยุทธกล้า</t>
  </si>
  <si>
    <t>เด็กหญิงกานต์ธิดา</t>
  </si>
  <si>
    <t>ฉลาดจิตร์</t>
  </si>
  <si>
    <t>เด็กหญิงจุฑารัตน์</t>
  </si>
  <si>
    <t>พวงมาลัย</t>
  </si>
  <si>
    <t>เด็กหญิงชนากานต์</t>
  </si>
  <si>
    <t>มีรส</t>
  </si>
  <si>
    <t>เด็กหญิงทอใหมทอง</t>
  </si>
  <si>
    <t>พาเที่ยง</t>
  </si>
  <si>
    <t>เด็กหญิงธนัญญา</t>
  </si>
  <si>
    <t>ประคำศรี</t>
  </si>
  <si>
    <t>เด็กหญิงนัชราภรณ์</t>
  </si>
  <si>
    <t>ชมภูนุช</t>
  </si>
  <si>
    <t>เด็กหญิงพรนิภา</t>
  </si>
  <si>
    <t>ศิริรินโท</t>
  </si>
  <si>
    <t>เด็กหญิงพริริสา</t>
  </si>
  <si>
    <t>พันธุ์พร้อม</t>
  </si>
  <si>
    <t xml:space="preserve">เด็กหญิงพลอยไพลิน </t>
  </si>
  <si>
    <t>กันภัย</t>
  </si>
  <si>
    <t>เด็กหญิงศศินิภา</t>
  </si>
  <si>
    <t>มาสลิ</t>
  </si>
  <si>
    <t>วันจีน</t>
  </si>
  <si>
    <t>เด็กหญิงอธิติยาภรณ์</t>
  </si>
  <si>
    <t>เด็กหญิงอันธิกา</t>
  </si>
  <si>
    <t>ทับทอง</t>
  </si>
  <si>
    <t>ขนอม</t>
  </si>
  <si>
    <t>น้อยศรี</t>
  </si>
  <si>
    <t>เด็กชายณภัทร์</t>
  </si>
  <si>
    <t>สุเมธพิพัธน์</t>
  </si>
  <si>
    <t>เด็กชายพงษ์บดินทร์วัฒน์</t>
  </si>
  <si>
    <t>เด็กชายศิลา</t>
  </si>
  <si>
    <t>สุภาพุฒ</t>
  </si>
  <si>
    <t xml:space="preserve">เด็กชายชัยภัทร </t>
  </si>
  <si>
    <t>แตรวงษ์</t>
  </si>
  <si>
    <t>จินจู</t>
  </si>
  <si>
    <t>เด็กชายวีรภาพ</t>
  </si>
  <si>
    <t>กิ่งเงิน</t>
  </si>
  <si>
    <t xml:space="preserve">เด็กชายกรวิชญ์ </t>
  </si>
  <si>
    <t>จรอำ</t>
  </si>
  <si>
    <t xml:space="preserve">เด็กชายกฤษฎา </t>
  </si>
  <si>
    <t>ทึมจันทึก</t>
  </si>
  <si>
    <t>เด็กชายกฤษฎี</t>
  </si>
  <si>
    <t>มิ่งสำแดง</t>
  </si>
  <si>
    <t>เด็กชายก้องเกียรติ</t>
  </si>
  <si>
    <t>เด็กชายก้องภพ</t>
  </si>
  <si>
    <t>รอดเนตร์</t>
  </si>
  <si>
    <t>เด็กชายจิรศักดิ์</t>
  </si>
  <si>
    <t>เด็กชายจิระพงศ์</t>
  </si>
  <si>
    <t>เด็กชายชัยพัทร์</t>
  </si>
  <si>
    <t>เด็กชายโชคอนันต์</t>
  </si>
  <si>
    <t>เด็กชายณธกร</t>
  </si>
  <si>
    <t>บุญรัตน์</t>
  </si>
  <si>
    <t>เด็กชายณัฐกร</t>
  </si>
  <si>
    <t>สิริสถิตย์</t>
  </si>
  <si>
    <t>เด็กชายเตชทัต</t>
  </si>
  <si>
    <t xml:space="preserve">เด็กชายธนาธิป </t>
  </si>
  <si>
    <t>โทนนุ่ม</t>
  </si>
  <si>
    <t>เด็กชายธเนศพล</t>
  </si>
  <si>
    <t>สืบวงค์</t>
  </si>
  <si>
    <t>เด็กชายนัตพล</t>
  </si>
  <si>
    <t>วรสวัสดิ์</t>
  </si>
  <si>
    <t>ปรุงนิยม</t>
  </si>
  <si>
    <t>เด็กชายพรพิพัฒน์</t>
  </si>
  <si>
    <t>เด็กชายพรศักดิ์</t>
  </si>
  <si>
    <t>สถิต</t>
  </si>
  <si>
    <t>เด็กชายพิพัฒพงษ์</t>
  </si>
  <si>
    <t>นรินทร์วงษ์</t>
  </si>
  <si>
    <t>เด็กชายพิสุทธิพงษ์</t>
  </si>
  <si>
    <t>สอาดโฉม</t>
  </si>
  <si>
    <t>เด็กชายวัชรการ</t>
  </si>
  <si>
    <t>รักนา</t>
  </si>
  <si>
    <t>เด็กชายสิรภพ</t>
  </si>
  <si>
    <t>อบมา</t>
  </si>
  <si>
    <t>เด็กชายโสภณวิชญ์</t>
  </si>
  <si>
    <t>พันธ์ศรี</t>
  </si>
  <si>
    <t>เด็กหญิงกนกกร</t>
  </si>
  <si>
    <t>โวดนอก</t>
  </si>
  <si>
    <t>เด็กหญิงโกลัญญา</t>
  </si>
  <si>
    <t>ฤกษ์ดี</t>
  </si>
  <si>
    <t xml:space="preserve">เด็กหญิงจุฑามาศ  </t>
  </si>
  <si>
    <t>จินดาภู</t>
  </si>
  <si>
    <t xml:space="preserve">เด็กหญิงชลธิกานตร์ </t>
  </si>
  <si>
    <t>กุลรอด</t>
  </si>
  <si>
    <t>โอเต็ง</t>
  </si>
  <si>
    <t>เด็กหญิงนัทธนันท์</t>
  </si>
  <si>
    <t>เด็กหญิงภูริชญา</t>
  </si>
  <si>
    <t>ลือคำงาม</t>
  </si>
  <si>
    <t>ศรีเคน</t>
  </si>
  <si>
    <t>เด็กหญิงสุชาดา</t>
  </si>
  <si>
    <t>พลเยี่ยม</t>
  </si>
  <si>
    <t xml:space="preserve">เด็กหญิงสุดารัตย์ </t>
  </si>
  <si>
    <t>แย้มปะกาแดง</t>
  </si>
  <si>
    <t>เด็กชายคณพศ</t>
  </si>
  <si>
    <t>กองขุนชาติ</t>
  </si>
  <si>
    <t>เด็กชายจักรพันธ์</t>
  </si>
  <si>
    <t>ภูงามนิล</t>
  </si>
  <si>
    <t>เด็กชายชัยพร</t>
  </si>
  <si>
    <t>มาลาอุ่น</t>
  </si>
  <si>
    <t>เด็กชายไชยพร</t>
  </si>
  <si>
    <t>เจนสัญญายุทธ</t>
  </si>
  <si>
    <t>เด็กชายฐานพัฒน์</t>
  </si>
  <si>
    <t>แซ่โง้ว</t>
  </si>
  <si>
    <t>เด็กชายณัฐภูมิ</t>
  </si>
  <si>
    <t>จึงประไพ</t>
  </si>
  <si>
    <t>เด็กชายณัฐวัตร</t>
  </si>
  <si>
    <t>สิงห์โตเผือก</t>
  </si>
  <si>
    <t>รัตทอง</t>
  </si>
  <si>
    <t>เด็กชายทศพล</t>
  </si>
  <si>
    <t>แผ่นผา</t>
  </si>
  <si>
    <t>พดจังหรีด</t>
  </si>
  <si>
    <t>เด็กชายธนพัฒน์</t>
  </si>
  <si>
    <t>กัญฑสิทธิ์</t>
  </si>
  <si>
    <t>ทนทาน</t>
  </si>
  <si>
    <t>เด็กชายประเวศน์</t>
  </si>
  <si>
    <t>ม่วงประโคน</t>
  </si>
  <si>
    <t xml:space="preserve">เด็กชายปิยะพน </t>
  </si>
  <si>
    <t>คชเวช</t>
  </si>
  <si>
    <t>เด็กชายพิสันต์</t>
  </si>
  <si>
    <t>มนประเสริฐ</t>
  </si>
  <si>
    <t>เด็กชายภูมิเบศร</t>
  </si>
  <si>
    <t>ทาริยะวงศ์</t>
  </si>
  <si>
    <t>เด็กชายวรรณกร</t>
  </si>
  <si>
    <t>ปัญญะปูน</t>
  </si>
  <si>
    <t>เด็กชายวัฒธนา</t>
  </si>
  <si>
    <t>ชาญชิต</t>
  </si>
  <si>
    <t>เด็กชายอนุวัชช์</t>
  </si>
  <si>
    <t>บุญยรักษ์</t>
  </si>
  <si>
    <t>เด็กชายอภิวัฒน์</t>
  </si>
  <si>
    <t>อู่ทอง</t>
  </si>
  <si>
    <t>สิงห์ทน</t>
  </si>
  <si>
    <t>เสนาพล</t>
  </si>
  <si>
    <t>เด็กชายอภิสิทธิ</t>
  </si>
  <si>
    <t>สุระขัน</t>
  </si>
  <si>
    <t>เด็กชายอาณกร</t>
  </si>
  <si>
    <t>เด็กหญิงกฤติยา</t>
  </si>
  <si>
    <t>บุตรเจริญ</t>
  </si>
  <si>
    <t>เด็กหญิงชุติกาญณ์</t>
  </si>
  <si>
    <t>บุญรอด</t>
  </si>
  <si>
    <t>สุขสมัคร์</t>
  </si>
  <si>
    <t>คุ้มศักดิ์</t>
  </si>
  <si>
    <t>เด็กหญิงภัทรมน</t>
  </si>
  <si>
    <t>ไพพอน</t>
  </si>
  <si>
    <t>เด็กหญิงภารวี</t>
  </si>
  <si>
    <t>ศรีมา</t>
  </si>
  <si>
    <t>โพธิ์ศรี</t>
  </si>
  <si>
    <t>เด็กหญิงรพีภรณ์</t>
  </si>
  <si>
    <t>ตะเภาพงษ์</t>
  </si>
  <si>
    <t>เด็กหญิงวรหทัย</t>
  </si>
  <si>
    <t>ชัยสมบูรณ์</t>
  </si>
  <si>
    <t>เด็กหญิงศศิชา</t>
  </si>
  <si>
    <t>ศรีสุขา</t>
  </si>
  <si>
    <t>เด็กหญิงศุภราภรณ์</t>
  </si>
  <si>
    <t>สมสกุล</t>
  </si>
  <si>
    <t>เด็กหญิงสุภิญญา</t>
  </si>
  <si>
    <t>มีแสง</t>
  </si>
  <si>
    <t>เด็กหญิงอรภัทรา</t>
  </si>
  <si>
    <t>นามสมภักดิ์</t>
  </si>
  <si>
    <t xml:space="preserve">เด็กหญิงอินทิรา  </t>
  </si>
  <si>
    <t>บุญเจริญ</t>
  </si>
  <si>
    <t>พลอยแย้ม</t>
  </si>
  <si>
    <t>แก้วเล็ก</t>
  </si>
  <si>
    <t>อารยาวรโชติ</t>
  </si>
  <si>
    <t>เด็กชายฉัตรมงคล</t>
  </si>
  <si>
    <t>เจริญสุข</t>
  </si>
  <si>
    <t>เด็กชายณัฐปคัลภ์</t>
  </si>
  <si>
    <t>คำไทย</t>
  </si>
  <si>
    <t>เด็กชายเดชาพล</t>
  </si>
  <si>
    <t>พลชัย</t>
  </si>
  <si>
    <t>เด็กชายธนศร</t>
  </si>
  <si>
    <t>บุตรโคตม์</t>
  </si>
  <si>
    <t>เด็กชายนันทรัตน์</t>
  </si>
  <si>
    <t>หงษ์ทอง</t>
  </si>
  <si>
    <t>เด็กชายปรมินทร์</t>
  </si>
  <si>
    <t>ปากครอง</t>
  </si>
  <si>
    <t xml:space="preserve">เด็กชายพนมกร  </t>
  </si>
  <si>
    <t>จันทร</t>
  </si>
  <si>
    <t>เด็กชายพิพัฒน์พงศ์</t>
  </si>
  <si>
    <t>จิตรพานิช</t>
  </si>
  <si>
    <t>เด็กชายพีรพงศ์</t>
  </si>
  <si>
    <t>ประเทือง</t>
  </si>
  <si>
    <t>เด็กชายพีระพล</t>
  </si>
  <si>
    <t>เทพอินทร์</t>
  </si>
  <si>
    <t xml:space="preserve">เด็กชายภูษิต </t>
  </si>
  <si>
    <t>ศรีมงคล</t>
  </si>
  <si>
    <t>เด็กชายวรฤทธิ์</t>
  </si>
  <si>
    <t>พุทธรักษา</t>
  </si>
  <si>
    <t>เด็กชายศิริมงคล</t>
  </si>
  <si>
    <t>สาลีทอง</t>
  </si>
  <si>
    <t>เด็กชายสิทธิพงษ์</t>
  </si>
  <si>
    <t>แก้วมณี</t>
  </si>
  <si>
    <t xml:space="preserve">เด็กชายอนาวิน </t>
  </si>
  <si>
    <t>เชาวนะ</t>
  </si>
  <si>
    <t xml:space="preserve">เด็กชายอรรถพล </t>
  </si>
  <si>
    <t>ครูสอน</t>
  </si>
  <si>
    <t>เด็กชายอัครชาติ</t>
  </si>
  <si>
    <t>ตุ้มคำศิริ</t>
  </si>
  <si>
    <t xml:space="preserve">เด็กหญิงกนกพร  </t>
  </si>
  <si>
    <t>พิกุลแก้ว</t>
  </si>
  <si>
    <t>เด็กหญิงจิณณพัต</t>
  </si>
  <si>
    <t>ปัญจชัย</t>
  </si>
  <si>
    <t>เด็กหญิงชนาภา</t>
  </si>
  <si>
    <t>จำลอย</t>
  </si>
  <si>
    <t>เด็กหญิงชุติมา</t>
  </si>
  <si>
    <t>ฝ่าวิบาก</t>
  </si>
  <si>
    <t>เด็กหญิงธัญสรณ์</t>
  </si>
  <si>
    <t>ศรีสุข</t>
  </si>
  <si>
    <t xml:space="preserve">เด็กหญิงนิชา </t>
  </si>
  <si>
    <t>หัสดี</t>
  </si>
  <si>
    <t>เด็กหญิงเปมิกา</t>
  </si>
  <si>
    <t>พลังสุข</t>
  </si>
  <si>
    <t>เด็กหญิงพิชญา</t>
  </si>
  <si>
    <t>กิมศรี</t>
  </si>
  <si>
    <t>เด็กหญิงวิรัญญา</t>
  </si>
  <si>
    <t>ใจชื้น</t>
  </si>
  <si>
    <t xml:space="preserve">มณีรัตนาศักดิ์ </t>
  </si>
  <si>
    <t xml:space="preserve">เด็กหญิงโสภา </t>
  </si>
  <si>
    <t>ชิตภักดิ์</t>
  </si>
  <si>
    <t>เด็กหญิงอัญชิสา</t>
  </si>
  <si>
    <t>มาลา</t>
  </si>
  <si>
    <t>เด็กหญิงไอลดา</t>
  </si>
  <si>
    <t>วงษ์เชื้อ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</si>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</sst>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textRotation="90"/>
    </xf>
    <xf numFmtId="59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59" fontId="4" fillId="0" borderId="0" xfId="0" applyNumberFormat="1" applyFont="1"/>
    <xf numFmtId="0" fontId="4" fillId="0" borderId="4" xfId="0" applyFont="1" applyBorder="1" applyAlignment="1">
      <alignment horizontal="center" textRotation="90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12" xfId="0" applyNumberFormat="1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 vertical="center"/>
    </xf>
    <xf numFmtId="59" fontId="1" fillId="0" borderId="1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59" fontId="1" fillId="0" borderId="9" xfId="0" applyNumberFormat="1" applyFont="1" applyBorder="1" applyAlignment="1">
      <alignment horizontal="center" vertical="center"/>
    </xf>
    <xf numFmtId="59" fontId="1" fillId="0" borderId="15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87" fontId="7" fillId="3" borderId="1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/>
    </xf>
    <xf numFmtId="187" fontId="7" fillId="3" borderId="5" xfId="0" applyNumberFormat="1" applyFont="1" applyFill="1" applyBorder="1" applyAlignment="1">
      <alignment horizontal="center" vertical="center"/>
    </xf>
    <xf numFmtId="187" fontId="6" fillId="3" borderId="4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/>
    </xf>
    <xf numFmtId="187" fontId="9" fillId="3" borderId="4" xfId="0" applyNumberFormat="1" applyFont="1" applyFill="1" applyBorder="1" applyAlignment="1">
      <alignment horizontal="center"/>
    </xf>
    <xf numFmtId="187" fontId="7" fillId="3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/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885825</xdr:colOff>
      <xdr:row>4</xdr:row>
      <xdr:rowOff>161924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38100</xdr:colOff>
      <xdr:row>0</xdr:row>
      <xdr:rowOff>123825</xdr:rowOff>
    </xdr:from>
    <xdr:to>
      <xdr:col>9</xdr:col>
      <xdr:colOff>609600</xdr:colOff>
      <xdr:row>4</xdr:row>
      <xdr:rowOff>57150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57500" y="123825"/>
          <a:ext cx="28956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3"/>
  <sheetViews>
    <sheetView view="pageLayout" topLeftCell="A41" workbookViewId="0">
      <selection activeCell="I51" sqref="I51:J52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3" t="s">
        <v>10</v>
      </c>
      <c r="H11" s="3" t="s">
        <v>11</v>
      </c>
      <c r="I11" s="3" t="s">
        <v>12</v>
      </c>
      <c r="J11" s="65"/>
    </row>
    <row r="12" spans="2:10" s="2" customFormat="1" ht="19.5" customHeight="1" x14ac:dyDescent="0.3">
      <c r="B12" s="4">
        <v>1</v>
      </c>
      <c r="C12" s="10" t="s">
        <v>79</v>
      </c>
      <c r="D12" s="11" t="s">
        <v>80</v>
      </c>
      <c r="E12" s="3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0" t="s">
        <v>81</v>
      </c>
      <c r="D13" s="11" t="s">
        <v>82</v>
      </c>
      <c r="E13" s="3"/>
      <c r="F13" s="74" t="str">
        <f t="shared" ref="F13:F50" si="0">IF(E13&lt;=14,"/","")</f>
        <v>/</v>
      </c>
      <c r="G13" s="74" t="str">
        <f t="shared" ref="G13:G50" si="1">IF(AND(E13&gt;14,E13&lt;=20),"/","")</f>
        <v/>
      </c>
      <c r="H13" s="74" t="str">
        <f t="shared" ref="H13:H50" si="2">IF(AND(E13&gt;20,E13&lt;=25),"/","")</f>
        <v/>
      </c>
      <c r="I13" s="74" t="str">
        <f t="shared" ref="I13:I50" si="3">IF(AND(E13&gt;25,E13&lt;=30),"/","")</f>
        <v/>
      </c>
      <c r="J13" s="74" t="str">
        <f t="shared" ref="J13:J50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0" t="s">
        <v>83</v>
      </c>
      <c r="D14" s="11" t="s">
        <v>84</v>
      </c>
      <c r="E14" s="3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85</v>
      </c>
      <c r="D15" s="11" t="s">
        <v>86</v>
      </c>
      <c r="E15" s="3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0" t="s">
        <v>87</v>
      </c>
      <c r="D16" s="11" t="s">
        <v>88</v>
      </c>
      <c r="E16" s="3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0" t="s">
        <v>89</v>
      </c>
      <c r="D17" s="11" t="s">
        <v>90</v>
      </c>
      <c r="E17" s="3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0" t="s">
        <v>91</v>
      </c>
      <c r="D18" s="11" t="s">
        <v>92</v>
      </c>
      <c r="E18" s="3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0" t="s">
        <v>93</v>
      </c>
      <c r="D19" s="12" t="s">
        <v>94</v>
      </c>
      <c r="E19" s="3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0" t="s">
        <v>95</v>
      </c>
      <c r="D20" s="11" t="s">
        <v>96</v>
      </c>
      <c r="E20" s="3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0" t="s">
        <v>97</v>
      </c>
      <c r="D21" s="11" t="s">
        <v>98</v>
      </c>
      <c r="E21" s="3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0" t="s">
        <v>99</v>
      </c>
      <c r="D22" s="11" t="s">
        <v>100</v>
      </c>
      <c r="E22" s="3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3" t="s">
        <v>101</v>
      </c>
      <c r="D23" s="14" t="s">
        <v>102</v>
      </c>
      <c r="E23" s="3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3" t="s">
        <v>103</v>
      </c>
      <c r="D24" s="14" t="s">
        <v>104</v>
      </c>
      <c r="E24" s="3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105</v>
      </c>
      <c r="D25" s="12" t="s">
        <v>106</v>
      </c>
      <c r="E25" s="3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22</v>
      </c>
      <c r="D26" s="12" t="s">
        <v>107</v>
      </c>
      <c r="E26" s="3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108</v>
      </c>
      <c r="D27" s="11" t="s">
        <v>109</v>
      </c>
      <c r="E27" s="3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3" t="s">
        <v>110</v>
      </c>
      <c r="D28" s="14" t="s">
        <v>111</v>
      </c>
      <c r="E28" s="3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112</v>
      </c>
      <c r="D29" s="12" t="s">
        <v>113</v>
      </c>
      <c r="E29" s="3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114</v>
      </c>
      <c r="D30" s="12" t="s">
        <v>115</v>
      </c>
      <c r="E30" s="3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0" t="s">
        <v>116</v>
      </c>
      <c r="D31" s="12" t="s">
        <v>117</v>
      </c>
      <c r="E31" s="3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0" t="s">
        <v>118</v>
      </c>
      <c r="D32" s="12" t="s">
        <v>119</v>
      </c>
      <c r="E32" s="3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0" t="s">
        <v>57</v>
      </c>
      <c r="D33" s="12" t="s">
        <v>120</v>
      </c>
      <c r="E33" s="3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121</v>
      </c>
      <c r="D34" s="12" t="s">
        <v>122</v>
      </c>
      <c r="E34" s="3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123</v>
      </c>
      <c r="D35" s="12" t="s">
        <v>124</v>
      </c>
      <c r="E35" s="3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0" t="s">
        <v>125</v>
      </c>
      <c r="D36" s="12" t="s">
        <v>126</v>
      </c>
      <c r="E36" s="3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3" t="s">
        <v>127</v>
      </c>
      <c r="D37" s="14" t="s">
        <v>128</v>
      </c>
      <c r="E37" s="3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0" t="s">
        <v>129</v>
      </c>
      <c r="D38" s="12" t="s">
        <v>130</v>
      </c>
      <c r="E38" s="3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0" t="s">
        <v>131</v>
      </c>
      <c r="D39" s="12" t="s">
        <v>132</v>
      </c>
      <c r="E39" s="3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7" t="s">
        <v>133</v>
      </c>
      <c r="D40" s="18" t="s">
        <v>134</v>
      </c>
      <c r="E40" s="3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5" t="s">
        <v>135</v>
      </c>
      <c r="D41" s="16" t="s">
        <v>136</v>
      </c>
      <c r="E41" s="3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0" t="s">
        <v>125</v>
      </c>
      <c r="D42" s="11" t="s">
        <v>137</v>
      </c>
      <c r="E42" s="3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0" t="s">
        <v>138</v>
      </c>
      <c r="D43" s="11" t="s">
        <v>139</v>
      </c>
      <c r="E43" s="3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9" t="s">
        <v>140</v>
      </c>
      <c r="D44" s="20" t="s">
        <v>141</v>
      </c>
      <c r="E44" s="3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9" t="s">
        <v>32</v>
      </c>
      <c r="D45" s="20" t="s">
        <v>142</v>
      </c>
      <c r="E45" s="3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9" t="s">
        <v>143</v>
      </c>
      <c r="D46" s="21" t="s">
        <v>144</v>
      </c>
      <c r="E46" s="3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0" t="s">
        <v>145</v>
      </c>
      <c r="D47" s="12" t="s">
        <v>146</v>
      </c>
      <c r="E47" s="3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7" t="s">
        <v>147</v>
      </c>
      <c r="D48" s="18" t="s">
        <v>148</v>
      </c>
      <c r="E48" s="3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0" t="s">
        <v>149</v>
      </c>
      <c r="D49" s="12" t="s">
        <v>150</v>
      </c>
      <c r="E49" s="3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0" t="s">
        <v>151</v>
      </c>
      <c r="D50" s="12" t="s">
        <v>73</v>
      </c>
      <c r="E50" s="3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1" customFormat="1" ht="19.5" customHeight="1" x14ac:dyDescent="0.35">
      <c r="B51" s="38" t="s">
        <v>14</v>
      </c>
      <c r="C51" s="39"/>
      <c r="D51" s="39"/>
      <c r="E51" s="40"/>
      <c r="F51" s="5"/>
      <c r="G51" s="5"/>
      <c r="H51" s="5"/>
      <c r="I51" s="74" t="s">
        <v>9</v>
      </c>
      <c r="J51" s="74">
        <f>COUNTIF(J12:J50,"ผ่าน")</f>
        <v>0</v>
      </c>
    </row>
    <row r="52" spans="1:12" s="1" customFormat="1" ht="19.5" customHeight="1" x14ac:dyDescent="0.35">
      <c r="B52" s="41" t="s">
        <v>15</v>
      </c>
      <c r="C52" s="42"/>
      <c r="D52" s="42"/>
      <c r="E52" s="43"/>
      <c r="F52" s="47"/>
      <c r="G52" s="5"/>
      <c r="H52" s="5"/>
      <c r="I52" s="75" t="s">
        <v>817</v>
      </c>
      <c r="J52" s="75">
        <f>COUNTIF(J12:J50,"ไม่ผ่าน")</f>
        <v>39</v>
      </c>
    </row>
    <row r="53" spans="1:12" s="1" customFormat="1" ht="19.5" customHeight="1" x14ac:dyDescent="0.35">
      <c r="B53" s="44"/>
      <c r="C53" s="45"/>
      <c r="D53" s="45"/>
      <c r="E53" s="46"/>
      <c r="F53" s="48"/>
      <c r="G53" s="49"/>
      <c r="H53" s="50"/>
      <c r="I53" s="51"/>
      <c r="J53" s="6"/>
    </row>
    <row r="54" spans="1:12" s="1" customFormat="1" ht="21" x14ac:dyDescent="0.35">
      <c r="C54" s="1" t="s">
        <v>13</v>
      </c>
    </row>
    <row r="56" spans="1:12" s="2" customFormat="1" ht="22.5" customHeight="1" x14ac:dyDescent="0.3">
      <c r="B56" s="37" t="s">
        <v>16</v>
      </c>
      <c r="C56" s="37"/>
      <c r="D56" s="37"/>
      <c r="E56" s="37"/>
      <c r="F56" s="37"/>
      <c r="G56" s="37"/>
      <c r="H56" s="37"/>
      <c r="I56" s="37"/>
      <c r="J56" s="37"/>
      <c r="K56" s="7"/>
      <c r="L56" s="7"/>
    </row>
    <row r="57" spans="1:12" s="2" customFormat="1" ht="22.5" customHeight="1" x14ac:dyDescent="0.5">
      <c r="A57" s="8"/>
      <c r="B57" s="37" t="s">
        <v>17</v>
      </c>
      <c r="C57" s="37"/>
      <c r="D57" s="37"/>
      <c r="E57" s="37"/>
      <c r="F57" s="37"/>
      <c r="G57" s="37"/>
      <c r="H57" s="37"/>
      <c r="I57" s="37"/>
      <c r="J57" s="37"/>
      <c r="K57" s="7"/>
      <c r="L57" s="7"/>
    </row>
    <row r="58" spans="1:12" s="2" customFormat="1" ht="22.5" customHeight="1" x14ac:dyDescent="0.3">
      <c r="A58" s="8"/>
      <c r="B58" s="37" t="s">
        <v>18</v>
      </c>
      <c r="C58" s="37"/>
      <c r="D58" s="37"/>
      <c r="E58" s="37"/>
      <c r="F58" s="37"/>
      <c r="G58" s="37"/>
      <c r="H58" s="37"/>
      <c r="I58" s="37"/>
      <c r="J58" s="37"/>
      <c r="K58" s="7"/>
      <c r="L58" s="7"/>
    </row>
    <row r="59" spans="1:12" ht="21" x14ac:dyDescent="0.35">
      <c r="C59" s="66" t="s">
        <v>818</v>
      </c>
      <c r="D59" s="67" t="s">
        <v>819</v>
      </c>
      <c r="E59" s="68" t="s">
        <v>820</v>
      </c>
      <c r="F59" s="68"/>
      <c r="G59" s="68" t="s">
        <v>821</v>
      </c>
      <c r="H59" s="68"/>
    </row>
    <row r="60" spans="1:12" ht="21" x14ac:dyDescent="0.35">
      <c r="C60" s="69"/>
      <c r="D60" s="70" t="s">
        <v>822</v>
      </c>
      <c r="E60" s="71" t="s">
        <v>823</v>
      </c>
      <c r="F60" s="71"/>
      <c r="G60" s="72">
        <f>COUNTIF(F12:F50,"/")</f>
        <v>39</v>
      </c>
      <c r="H60" s="72"/>
    </row>
    <row r="61" spans="1:12" ht="21" x14ac:dyDescent="0.35">
      <c r="C61" s="69"/>
      <c r="D61" s="70" t="s">
        <v>824</v>
      </c>
      <c r="E61" s="71" t="s">
        <v>825</v>
      </c>
      <c r="F61" s="71"/>
      <c r="G61" s="72">
        <f>COUNTIF(G12:G50,"/")</f>
        <v>0</v>
      </c>
      <c r="H61" s="72"/>
    </row>
    <row r="62" spans="1:12" ht="21" x14ac:dyDescent="0.35">
      <c r="C62" s="69"/>
      <c r="D62" s="70" t="s">
        <v>826</v>
      </c>
      <c r="E62" s="71" t="s">
        <v>827</v>
      </c>
      <c r="F62" s="71"/>
      <c r="G62" s="72">
        <f>COUNTIF(H12:H50,"/")</f>
        <v>0</v>
      </c>
      <c r="H62" s="72"/>
    </row>
    <row r="63" spans="1:12" ht="21" x14ac:dyDescent="0.35">
      <c r="C63" s="73"/>
      <c r="D63" s="70" t="s">
        <v>828</v>
      </c>
      <c r="E63" s="71" t="s">
        <v>829</v>
      </c>
      <c r="F63" s="71"/>
      <c r="G63" s="72">
        <f>COUNTIF(I12:I50,"/")</f>
        <v>0</v>
      </c>
      <c r="H63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1:E51"/>
    <mergeCell ref="B52:E53"/>
    <mergeCell ref="F52:F53"/>
    <mergeCell ref="G53:I53"/>
    <mergeCell ref="B56:J56"/>
    <mergeCell ref="B57:J57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0"/>
  <sheetViews>
    <sheetView tabSelected="1" view="pageLayout" topLeftCell="A41" workbookViewId="0">
      <selection activeCell="I48" sqref="I48:J49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31" t="s">
        <v>640</v>
      </c>
      <c r="D12" s="32" t="s">
        <v>755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0" t="s">
        <v>688</v>
      </c>
      <c r="D13" s="12" t="s">
        <v>756</v>
      </c>
      <c r="E13" s="9"/>
      <c r="F13" s="74" t="str">
        <f t="shared" ref="F13:F47" si="0">IF(E13&lt;=14,"/","")</f>
        <v>/</v>
      </c>
      <c r="G13" s="74" t="str">
        <f t="shared" ref="G13:G47" si="1">IF(AND(E13&gt;14,E13&lt;=20),"/","")</f>
        <v/>
      </c>
      <c r="H13" s="74" t="str">
        <f t="shared" ref="H13:H47" si="2">IF(AND(E13&gt;20,E13&lt;=25),"/","")</f>
        <v/>
      </c>
      <c r="I13" s="74" t="str">
        <f t="shared" ref="I13:I47" si="3">IF(AND(E13&gt;25,E13&lt;=30),"/","")</f>
        <v/>
      </c>
      <c r="J13" s="74" t="str">
        <f t="shared" ref="J13:J47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5" t="s">
        <v>54</v>
      </c>
      <c r="D14" s="24" t="s">
        <v>757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758</v>
      </c>
      <c r="D15" s="12" t="s">
        <v>759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0" t="s">
        <v>760</v>
      </c>
      <c r="D16" s="12" t="s">
        <v>761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31" t="s">
        <v>762</v>
      </c>
      <c r="D17" s="33" t="s">
        <v>763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31" t="s">
        <v>764</v>
      </c>
      <c r="D18" s="33" t="s">
        <v>765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0" t="s">
        <v>766</v>
      </c>
      <c r="D19" s="11" t="s">
        <v>767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5" t="s">
        <v>768</v>
      </c>
      <c r="D20" s="16" t="s">
        <v>769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31" t="s">
        <v>770</v>
      </c>
      <c r="D21" s="32" t="s">
        <v>771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24" t="s">
        <v>772</v>
      </c>
      <c r="D22" s="24" t="s">
        <v>773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34" t="s">
        <v>774</v>
      </c>
      <c r="D23" s="34" t="s">
        <v>775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32" t="s">
        <v>776</v>
      </c>
      <c r="D24" s="32" t="s">
        <v>777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5" t="s">
        <v>70</v>
      </c>
      <c r="D25" s="24" t="s">
        <v>464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31" t="s">
        <v>778</v>
      </c>
      <c r="D26" s="33" t="s">
        <v>779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5" t="s">
        <v>780</v>
      </c>
      <c r="D27" s="16" t="s">
        <v>781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5" t="s">
        <v>782</v>
      </c>
      <c r="D28" s="16" t="s">
        <v>783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31" t="s">
        <v>784</v>
      </c>
      <c r="D29" s="33" t="s">
        <v>785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31" t="s">
        <v>786</v>
      </c>
      <c r="D30" s="33" t="s">
        <v>787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31" t="s">
        <v>788</v>
      </c>
      <c r="D31" s="33" t="s">
        <v>789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31" t="s">
        <v>790</v>
      </c>
      <c r="D32" s="33" t="s">
        <v>791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31" t="s">
        <v>792</v>
      </c>
      <c r="D33" s="33" t="s">
        <v>793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794</v>
      </c>
      <c r="D34" s="11" t="s">
        <v>795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31" t="s">
        <v>796</v>
      </c>
      <c r="D35" s="33" t="s">
        <v>797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5" t="s">
        <v>798</v>
      </c>
      <c r="D36" s="16" t="s">
        <v>25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31" t="s">
        <v>108</v>
      </c>
      <c r="D37" s="33" t="s">
        <v>799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31" t="s">
        <v>800</v>
      </c>
      <c r="D38" s="33" t="s">
        <v>801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35" t="s">
        <v>802</v>
      </c>
      <c r="D39" s="36" t="s">
        <v>803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31" t="s">
        <v>804</v>
      </c>
      <c r="D40" s="33" t="s">
        <v>805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31" t="s">
        <v>806</v>
      </c>
      <c r="D41" s="33" t="s">
        <v>807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5" t="s">
        <v>470</v>
      </c>
      <c r="D42" s="16" t="s">
        <v>58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31" t="s">
        <v>808</v>
      </c>
      <c r="D43" s="33" t="s">
        <v>809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0" t="s">
        <v>50</v>
      </c>
      <c r="D44" s="11" t="s">
        <v>810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31" t="s">
        <v>811</v>
      </c>
      <c r="D45" s="33" t="s">
        <v>812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31" t="s">
        <v>813</v>
      </c>
      <c r="D46" s="33" t="s">
        <v>814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31" t="s">
        <v>815</v>
      </c>
      <c r="D47" s="33" t="s">
        <v>816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1" customFormat="1" ht="19.5" customHeight="1" x14ac:dyDescent="0.35">
      <c r="B48" s="38" t="s">
        <v>14</v>
      </c>
      <c r="C48" s="39"/>
      <c r="D48" s="39"/>
      <c r="E48" s="40"/>
      <c r="F48" s="5"/>
      <c r="G48" s="5"/>
      <c r="H48" s="5"/>
      <c r="I48" s="74" t="s">
        <v>9</v>
      </c>
      <c r="J48" s="74">
        <f>COUNTIF(J12:J47,"ผ่าน")</f>
        <v>0</v>
      </c>
    </row>
    <row r="49" spans="1:12" s="1" customFormat="1" ht="19.5" customHeight="1" x14ac:dyDescent="0.35">
      <c r="B49" s="41" t="s">
        <v>15</v>
      </c>
      <c r="C49" s="42"/>
      <c r="D49" s="42"/>
      <c r="E49" s="43"/>
      <c r="F49" s="47"/>
      <c r="G49" s="5"/>
      <c r="H49" s="5"/>
      <c r="I49" s="75" t="s">
        <v>817</v>
      </c>
      <c r="J49" s="75">
        <f>COUNTIF(J12:J47,"ไม่ผ่าน")</f>
        <v>36</v>
      </c>
    </row>
    <row r="50" spans="1:12" s="1" customFormat="1" ht="19.5" customHeight="1" x14ac:dyDescent="0.35">
      <c r="B50" s="44"/>
      <c r="C50" s="45"/>
      <c r="D50" s="45"/>
      <c r="E50" s="46"/>
      <c r="F50" s="48"/>
      <c r="G50" s="49"/>
      <c r="H50" s="50"/>
      <c r="I50" s="51"/>
      <c r="J50" s="6"/>
    </row>
    <row r="51" spans="1:12" s="1" customFormat="1" ht="21" x14ac:dyDescent="0.35">
      <c r="C51" s="1" t="s">
        <v>13</v>
      </c>
    </row>
    <row r="53" spans="1:12" s="2" customFormat="1" ht="22.5" customHeight="1" x14ac:dyDescent="0.3">
      <c r="B53" s="37" t="s">
        <v>16</v>
      </c>
      <c r="C53" s="37"/>
      <c r="D53" s="37"/>
      <c r="E53" s="37"/>
      <c r="F53" s="37"/>
      <c r="G53" s="37"/>
      <c r="H53" s="37"/>
      <c r="I53" s="37"/>
      <c r="J53" s="37"/>
      <c r="K53" s="7"/>
      <c r="L53" s="7"/>
    </row>
    <row r="54" spans="1:12" s="2" customFormat="1" ht="22.5" customHeight="1" x14ac:dyDescent="0.5">
      <c r="A54" s="8"/>
      <c r="B54" s="37" t="s">
        <v>17</v>
      </c>
      <c r="C54" s="37"/>
      <c r="D54" s="37"/>
      <c r="E54" s="37"/>
      <c r="F54" s="37"/>
      <c r="G54" s="37"/>
      <c r="H54" s="37"/>
      <c r="I54" s="37"/>
      <c r="J54" s="37"/>
      <c r="K54" s="7"/>
      <c r="L54" s="7"/>
    </row>
    <row r="55" spans="1:12" s="2" customFormat="1" ht="22.5" customHeight="1" x14ac:dyDescent="0.3">
      <c r="A55" s="8"/>
      <c r="B55" s="37" t="s">
        <v>18</v>
      </c>
      <c r="C55" s="37"/>
      <c r="D55" s="37"/>
      <c r="E55" s="37"/>
      <c r="F55" s="37"/>
      <c r="G55" s="37"/>
      <c r="H55" s="37"/>
      <c r="I55" s="37"/>
      <c r="J55" s="37"/>
      <c r="K55" s="7"/>
      <c r="L55" s="7"/>
    </row>
    <row r="56" spans="1:12" ht="21" x14ac:dyDescent="0.35">
      <c r="C56" s="66" t="s">
        <v>818</v>
      </c>
      <c r="D56" s="67" t="s">
        <v>819</v>
      </c>
      <c r="E56" s="68" t="s">
        <v>820</v>
      </c>
      <c r="F56" s="68"/>
      <c r="G56" s="68" t="s">
        <v>821</v>
      </c>
      <c r="H56" s="68"/>
    </row>
    <row r="57" spans="1:12" ht="21" x14ac:dyDescent="0.35">
      <c r="C57" s="69"/>
      <c r="D57" s="70" t="s">
        <v>822</v>
      </c>
      <c r="E57" s="71" t="s">
        <v>823</v>
      </c>
      <c r="F57" s="71"/>
      <c r="G57" s="72">
        <f>COUNTIF(F12:F47,"/")</f>
        <v>36</v>
      </c>
      <c r="H57" s="72"/>
    </row>
    <row r="58" spans="1:12" ht="21" x14ac:dyDescent="0.35">
      <c r="C58" s="69"/>
      <c r="D58" s="70" t="s">
        <v>824</v>
      </c>
      <c r="E58" s="71" t="s">
        <v>825</v>
      </c>
      <c r="F58" s="71"/>
      <c r="G58" s="72">
        <f>COUNTIF(G12:G47,"/")</f>
        <v>0</v>
      </c>
      <c r="H58" s="72"/>
    </row>
    <row r="59" spans="1:12" ht="21" x14ac:dyDescent="0.35">
      <c r="C59" s="69"/>
      <c r="D59" s="70" t="s">
        <v>826</v>
      </c>
      <c r="E59" s="71" t="s">
        <v>827</v>
      </c>
      <c r="F59" s="71"/>
      <c r="G59" s="72">
        <f>COUNTIF(H12:H47,"/")</f>
        <v>0</v>
      </c>
      <c r="H59" s="72"/>
    </row>
    <row r="60" spans="1:12" ht="21" x14ac:dyDescent="0.35">
      <c r="C60" s="73"/>
      <c r="D60" s="70" t="s">
        <v>828</v>
      </c>
      <c r="E60" s="71" t="s">
        <v>829</v>
      </c>
      <c r="F60" s="71"/>
      <c r="G60" s="72">
        <f>COUNTIF(I12:I47,"/")</f>
        <v>0</v>
      </c>
      <c r="H60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5:J55"/>
    <mergeCell ref="B48:E48"/>
    <mergeCell ref="B49:E50"/>
    <mergeCell ref="F49:F50"/>
    <mergeCell ref="G50:I50"/>
    <mergeCell ref="B53:J53"/>
    <mergeCell ref="B54:J54"/>
    <mergeCell ref="C56:C60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3"/>
  <sheetViews>
    <sheetView view="pageLayout" topLeftCell="A59" workbookViewId="0">
      <selection activeCell="I61" sqref="I61:J62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5" t="s">
        <v>152</v>
      </c>
      <c r="D12" s="16" t="s">
        <v>153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2" t="s">
        <v>154</v>
      </c>
      <c r="D13" s="22" t="s">
        <v>155</v>
      </c>
      <c r="E13" s="9"/>
      <c r="F13" s="74" t="str">
        <f t="shared" ref="F13:F60" si="0">IF(E13&lt;=14,"/","")</f>
        <v>/</v>
      </c>
      <c r="G13" s="74" t="str">
        <f t="shared" ref="G13:G60" si="1">IF(AND(E13&gt;14,E13&lt;=20),"/","")</f>
        <v/>
      </c>
      <c r="H13" s="74" t="str">
        <f t="shared" ref="H13:H60" si="2">IF(AND(E13&gt;20,E13&lt;=25),"/","")</f>
        <v/>
      </c>
      <c r="I13" s="74" t="str">
        <f t="shared" ref="I13:I60" si="3">IF(AND(E13&gt;25,E13&lt;=30),"/","")</f>
        <v/>
      </c>
      <c r="J13" s="74" t="str">
        <f t="shared" ref="J13:J60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0" t="s">
        <v>156</v>
      </c>
      <c r="D14" s="12" t="s">
        <v>157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158</v>
      </c>
      <c r="D15" s="11" t="s">
        <v>159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9" t="s">
        <v>160</v>
      </c>
      <c r="D16" s="20" t="s">
        <v>161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9" t="s">
        <v>162</v>
      </c>
      <c r="D17" s="20" t="s">
        <v>163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9" t="s">
        <v>164</v>
      </c>
      <c r="D18" s="20" t="s">
        <v>165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5" t="s">
        <v>166</v>
      </c>
      <c r="D19" s="16" t="s">
        <v>167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0" t="s">
        <v>168</v>
      </c>
      <c r="D20" s="11" t="s">
        <v>169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5" t="s">
        <v>170</v>
      </c>
      <c r="D21" s="16" t="s">
        <v>171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7" t="s">
        <v>172</v>
      </c>
      <c r="D22" s="23" t="s">
        <v>173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5" t="s">
        <v>174</v>
      </c>
      <c r="D23" s="16" t="s">
        <v>175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9" t="s">
        <v>176</v>
      </c>
      <c r="D24" s="20" t="s">
        <v>177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5" t="s">
        <v>36</v>
      </c>
      <c r="D25" s="16" t="s">
        <v>178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179</v>
      </c>
      <c r="D26" s="12" t="s">
        <v>180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181</v>
      </c>
      <c r="D27" s="12" t="s">
        <v>182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183</v>
      </c>
      <c r="D28" s="12" t="s">
        <v>184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185</v>
      </c>
      <c r="D29" s="12" t="s">
        <v>186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187</v>
      </c>
      <c r="D30" s="11" t="s">
        <v>188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0" t="s">
        <v>189</v>
      </c>
      <c r="D31" s="12" t="s">
        <v>190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0" t="s">
        <v>191</v>
      </c>
      <c r="D32" s="12" t="s">
        <v>65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0" t="s">
        <v>192</v>
      </c>
      <c r="D33" s="12" t="s">
        <v>193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194</v>
      </c>
      <c r="D34" s="12" t="s">
        <v>195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196</v>
      </c>
      <c r="D35" s="12" t="s">
        <v>197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0" t="s">
        <v>198</v>
      </c>
      <c r="D36" s="12" t="s">
        <v>199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9" t="s">
        <v>200</v>
      </c>
      <c r="D37" s="21" t="s">
        <v>201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9" t="s">
        <v>202</v>
      </c>
      <c r="D38" s="21" t="s">
        <v>203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9" t="s">
        <v>204</v>
      </c>
      <c r="D39" s="21" t="s">
        <v>205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9" t="s">
        <v>206</v>
      </c>
      <c r="D40" s="21" t="s">
        <v>207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9" t="s">
        <v>208</v>
      </c>
      <c r="D41" s="21" t="s">
        <v>209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9" t="s">
        <v>210</v>
      </c>
      <c r="D42" s="21" t="s">
        <v>211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5" t="s">
        <v>212</v>
      </c>
      <c r="D43" s="24" t="s">
        <v>213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9" t="s">
        <v>214</v>
      </c>
      <c r="D44" s="21" t="s">
        <v>215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9" t="s">
        <v>216</v>
      </c>
      <c r="D45" s="21" t="s">
        <v>217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0" t="s">
        <v>218</v>
      </c>
      <c r="D46" s="12" t="s">
        <v>219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5" t="s">
        <v>220</v>
      </c>
      <c r="D47" s="24" t="s">
        <v>221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0" t="s">
        <v>222</v>
      </c>
      <c r="D48" s="12" t="s">
        <v>223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2:10" s="2" customFormat="1" ht="19.5" customHeight="1" x14ac:dyDescent="0.3">
      <c r="B49" s="4">
        <v>38</v>
      </c>
      <c r="C49" s="10" t="s">
        <v>224</v>
      </c>
      <c r="D49" s="12" t="s">
        <v>225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2:10" s="2" customFormat="1" ht="19.5" customHeight="1" x14ac:dyDescent="0.3">
      <c r="B50" s="4">
        <v>39</v>
      </c>
      <c r="C50" s="15" t="s">
        <v>226</v>
      </c>
      <c r="D50" s="24" t="s">
        <v>227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2:10" s="2" customFormat="1" ht="19.5" customHeight="1" x14ac:dyDescent="0.3">
      <c r="B51" s="4">
        <v>40</v>
      </c>
      <c r="C51" s="10" t="s">
        <v>228</v>
      </c>
      <c r="D51" s="11" t="s">
        <v>229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2:10" s="2" customFormat="1" ht="19.5" customHeight="1" x14ac:dyDescent="0.3">
      <c r="B52" s="4">
        <v>41</v>
      </c>
      <c r="C52" s="10" t="s">
        <v>31</v>
      </c>
      <c r="D52" s="11" t="s">
        <v>230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2:10" s="2" customFormat="1" ht="19.5" customHeight="1" x14ac:dyDescent="0.3">
      <c r="B53" s="4">
        <v>42</v>
      </c>
      <c r="C53" s="10" t="s">
        <v>231</v>
      </c>
      <c r="D53" s="11" t="s">
        <v>232</v>
      </c>
      <c r="E53" s="9"/>
      <c r="F53" s="74" t="str">
        <f t="shared" si="0"/>
        <v>/</v>
      </c>
      <c r="G53" s="74" t="str">
        <f t="shared" si="1"/>
        <v/>
      </c>
      <c r="H53" s="74" t="str">
        <f t="shared" si="2"/>
        <v/>
      </c>
      <c r="I53" s="74" t="str">
        <f t="shared" si="3"/>
        <v/>
      </c>
      <c r="J53" s="74" t="str">
        <f t="shared" si="4"/>
        <v>ไม่ผ่าน</v>
      </c>
    </row>
    <row r="54" spans="2:10" s="2" customFormat="1" ht="19.5" customHeight="1" x14ac:dyDescent="0.3">
      <c r="B54" s="4">
        <v>43</v>
      </c>
      <c r="C54" s="10" t="s">
        <v>233</v>
      </c>
      <c r="D54" s="11" t="s">
        <v>234</v>
      </c>
      <c r="E54" s="9"/>
      <c r="F54" s="74" t="str">
        <f t="shared" si="0"/>
        <v>/</v>
      </c>
      <c r="G54" s="74" t="str">
        <f t="shared" si="1"/>
        <v/>
      </c>
      <c r="H54" s="74" t="str">
        <f t="shared" si="2"/>
        <v/>
      </c>
      <c r="I54" s="74" t="str">
        <f t="shared" si="3"/>
        <v/>
      </c>
      <c r="J54" s="74" t="str">
        <f t="shared" si="4"/>
        <v>ไม่ผ่าน</v>
      </c>
    </row>
    <row r="55" spans="2:10" s="2" customFormat="1" ht="19.5" customHeight="1" x14ac:dyDescent="0.3">
      <c r="B55" s="4">
        <v>44</v>
      </c>
      <c r="C55" s="10" t="s">
        <v>235</v>
      </c>
      <c r="D55" s="11" t="s">
        <v>236</v>
      </c>
      <c r="E55" s="9"/>
      <c r="F55" s="74" t="str">
        <f t="shared" si="0"/>
        <v>/</v>
      </c>
      <c r="G55" s="74" t="str">
        <f t="shared" si="1"/>
        <v/>
      </c>
      <c r="H55" s="74" t="str">
        <f t="shared" si="2"/>
        <v/>
      </c>
      <c r="I55" s="74" t="str">
        <f t="shared" si="3"/>
        <v/>
      </c>
      <c r="J55" s="74" t="str">
        <f t="shared" si="4"/>
        <v>ไม่ผ่าน</v>
      </c>
    </row>
    <row r="56" spans="2:10" s="2" customFormat="1" ht="19.5" customHeight="1" x14ac:dyDescent="0.3">
      <c r="B56" s="4">
        <v>45</v>
      </c>
      <c r="C56" s="10" t="s">
        <v>237</v>
      </c>
      <c r="D56" s="11" t="s">
        <v>238</v>
      </c>
      <c r="E56" s="9"/>
      <c r="F56" s="74" t="str">
        <f t="shared" si="0"/>
        <v>/</v>
      </c>
      <c r="G56" s="74" t="str">
        <f t="shared" si="1"/>
        <v/>
      </c>
      <c r="H56" s="74" t="str">
        <f t="shared" si="2"/>
        <v/>
      </c>
      <c r="I56" s="74" t="str">
        <f t="shared" si="3"/>
        <v/>
      </c>
      <c r="J56" s="74" t="str">
        <f t="shared" si="4"/>
        <v>ไม่ผ่าน</v>
      </c>
    </row>
    <row r="57" spans="2:10" s="2" customFormat="1" ht="19.5" customHeight="1" x14ac:dyDescent="0.3">
      <c r="B57" s="4">
        <v>46</v>
      </c>
      <c r="C57" s="17" t="s">
        <v>239</v>
      </c>
      <c r="D57" s="23" t="s">
        <v>28</v>
      </c>
      <c r="E57" s="9"/>
      <c r="F57" s="74" t="str">
        <f t="shared" si="0"/>
        <v>/</v>
      </c>
      <c r="G57" s="74" t="str">
        <f t="shared" si="1"/>
        <v/>
      </c>
      <c r="H57" s="74" t="str">
        <f t="shared" si="2"/>
        <v/>
      </c>
      <c r="I57" s="74" t="str">
        <f t="shared" si="3"/>
        <v/>
      </c>
      <c r="J57" s="74" t="str">
        <f t="shared" si="4"/>
        <v>ไม่ผ่าน</v>
      </c>
    </row>
    <row r="58" spans="2:10" s="2" customFormat="1" ht="19.5" customHeight="1" x14ac:dyDescent="0.3">
      <c r="B58" s="4">
        <v>47</v>
      </c>
      <c r="C58" s="10" t="s">
        <v>57</v>
      </c>
      <c r="D58" s="11" t="s">
        <v>56</v>
      </c>
      <c r="E58" s="9"/>
      <c r="F58" s="74" t="str">
        <f t="shared" si="0"/>
        <v>/</v>
      </c>
      <c r="G58" s="74" t="str">
        <f t="shared" si="1"/>
        <v/>
      </c>
      <c r="H58" s="74" t="str">
        <f t="shared" si="2"/>
        <v/>
      </c>
      <c r="I58" s="74" t="str">
        <f t="shared" si="3"/>
        <v/>
      </c>
      <c r="J58" s="74" t="str">
        <f t="shared" si="4"/>
        <v>ไม่ผ่าน</v>
      </c>
    </row>
    <row r="59" spans="2:10" s="2" customFormat="1" ht="19.5" customHeight="1" x14ac:dyDescent="0.3">
      <c r="B59" s="4">
        <v>48</v>
      </c>
      <c r="C59" s="10" t="s">
        <v>240</v>
      </c>
      <c r="D59" s="11" t="s">
        <v>241</v>
      </c>
      <c r="E59" s="9"/>
      <c r="F59" s="74" t="str">
        <f t="shared" si="0"/>
        <v>/</v>
      </c>
      <c r="G59" s="74" t="str">
        <f t="shared" si="1"/>
        <v/>
      </c>
      <c r="H59" s="74" t="str">
        <f t="shared" si="2"/>
        <v/>
      </c>
      <c r="I59" s="74" t="str">
        <f t="shared" si="3"/>
        <v/>
      </c>
      <c r="J59" s="74" t="str">
        <f t="shared" si="4"/>
        <v>ไม่ผ่าน</v>
      </c>
    </row>
    <row r="60" spans="2:10" s="2" customFormat="1" ht="19.5" customHeight="1" x14ac:dyDescent="0.3">
      <c r="B60" s="4">
        <v>49</v>
      </c>
      <c r="C60" s="15" t="s">
        <v>242</v>
      </c>
      <c r="D60" s="16" t="s">
        <v>236</v>
      </c>
      <c r="E60" s="9"/>
      <c r="F60" s="74" t="str">
        <f t="shared" si="0"/>
        <v>/</v>
      </c>
      <c r="G60" s="74" t="str">
        <f t="shared" si="1"/>
        <v/>
      </c>
      <c r="H60" s="74" t="str">
        <f t="shared" si="2"/>
        <v/>
      </c>
      <c r="I60" s="74" t="str">
        <f t="shared" si="3"/>
        <v/>
      </c>
      <c r="J60" s="74" t="str">
        <f t="shared" si="4"/>
        <v>ไม่ผ่าน</v>
      </c>
    </row>
    <row r="61" spans="2:10" s="1" customFormat="1" ht="19.5" customHeight="1" x14ac:dyDescent="0.35">
      <c r="B61" s="38" t="s">
        <v>14</v>
      </c>
      <c r="C61" s="39"/>
      <c r="D61" s="39"/>
      <c r="E61" s="40"/>
      <c r="F61" s="5"/>
      <c r="G61" s="5"/>
      <c r="H61" s="5"/>
      <c r="I61" s="74" t="s">
        <v>9</v>
      </c>
      <c r="J61" s="74">
        <f>COUNTIF(J12:J60,"ผ่าน")</f>
        <v>0</v>
      </c>
    </row>
    <row r="62" spans="2:10" s="1" customFormat="1" ht="19.5" customHeight="1" x14ac:dyDescent="0.35">
      <c r="B62" s="41" t="s">
        <v>15</v>
      </c>
      <c r="C62" s="42"/>
      <c r="D62" s="42"/>
      <c r="E62" s="43"/>
      <c r="F62" s="47"/>
      <c r="G62" s="5"/>
      <c r="H62" s="5"/>
      <c r="I62" s="75" t="s">
        <v>817</v>
      </c>
      <c r="J62" s="75">
        <f>COUNTIF(J12:J60,"ไม่ผ่าน")</f>
        <v>49</v>
      </c>
    </row>
    <row r="63" spans="2:10" s="1" customFormat="1" ht="19.5" customHeight="1" x14ac:dyDescent="0.35">
      <c r="B63" s="44"/>
      <c r="C63" s="45"/>
      <c r="D63" s="45"/>
      <c r="E63" s="46"/>
      <c r="F63" s="48"/>
      <c r="G63" s="49"/>
      <c r="H63" s="50"/>
      <c r="I63" s="51"/>
      <c r="J63" s="6"/>
    </row>
    <row r="64" spans="2:10" s="1" customFormat="1" ht="21" x14ac:dyDescent="0.35">
      <c r="C64" s="1" t="s">
        <v>13</v>
      </c>
    </row>
    <row r="66" spans="1:12" s="2" customFormat="1" ht="22.5" customHeight="1" x14ac:dyDescent="0.3">
      <c r="B66" s="37" t="s">
        <v>16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s="2" customFormat="1" ht="22.5" customHeight="1" x14ac:dyDescent="0.5">
      <c r="A67" s="8"/>
      <c r="B67" s="37" t="s">
        <v>17</v>
      </c>
      <c r="C67" s="37"/>
      <c r="D67" s="37"/>
      <c r="E67" s="37"/>
      <c r="F67" s="37"/>
      <c r="G67" s="37"/>
      <c r="H67" s="37"/>
      <c r="I67" s="37"/>
      <c r="J67" s="37"/>
      <c r="K67" s="7"/>
      <c r="L67" s="7"/>
    </row>
    <row r="68" spans="1:12" s="2" customFormat="1" ht="22.5" customHeight="1" x14ac:dyDescent="0.3">
      <c r="A68" s="8"/>
      <c r="B68" s="37" t="s">
        <v>18</v>
      </c>
      <c r="C68" s="37"/>
      <c r="D68" s="37"/>
      <c r="E68" s="37"/>
      <c r="F68" s="37"/>
      <c r="G68" s="37"/>
      <c r="H68" s="37"/>
      <c r="I68" s="37"/>
      <c r="J68" s="37"/>
      <c r="K68" s="7"/>
      <c r="L68" s="7"/>
    </row>
    <row r="69" spans="1:12" ht="21" x14ac:dyDescent="0.35">
      <c r="C69" s="66" t="s">
        <v>818</v>
      </c>
      <c r="D69" s="67" t="s">
        <v>819</v>
      </c>
      <c r="E69" s="68" t="s">
        <v>820</v>
      </c>
      <c r="F69" s="68"/>
      <c r="G69" s="68" t="s">
        <v>821</v>
      </c>
      <c r="H69" s="68"/>
    </row>
    <row r="70" spans="1:12" ht="21" x14ac:dyDescent="0.35">
      <c r="C70" s="69"/>
      <c r="D70" s="70" t="s">
        <v>822</v>
      </c>
      <c r="E70" s="71" t="s">
        <v>823</v>
      </c>
      <c r="F70" s="71"/>
      <c r="G70" s="72">
        <f>COUNTIF(F12:F60,"/")</f>
        <v>49</v>
      </c>
      <c r="H70" s="72"/>
    </row>
    <row r="71" spans="1:12" ht="21" x14ac:dyDescent="0.35">
      <c r="C71" s="69"/>
      <c r="D71" s="70" t="s">
        <v>824</v>
      </c>
      <c r="E71" s="71" t="s">
        <v>825</v>
      </c>
      <c r="F71" s="71"/>
      <c r="G71" s="72">
        <f>COUNTIF(G12:G60,"/")</f>
        <v>0</v>
      </c>
      <c r="H71" s="72"/>
    </row>
    <row r="72" spans="1:12" ht="21" x14ac:dyDescent="0.35">
      <c r="C72" s="69"/>
      <c r="D72" s="70" t="s">
        <v>826</v>
      </c>
      <c r="E72" s="71" t="s">
        <v>827</v>
      </c>
      <c r="F72" s="71"/>
      <c r="G72" s="72">
        <f>COUNTIF(H12:H60,"/")</f>
        <v>0</v>
      </c>
      <c r="H72" s="72"/>
    </row>
    <row r="73" spans="1:12" ht="21" x14ac:dyDescent="0.35">
      <c r="C73" s="73"/>
      <c r="D73" s="70" t="s">
        <v>828</v>
      </c>
      <c r="E73" s="71" t="s">
        <v>829</v>
      </c>
      <c r="F73" s="71"/>
      <c r="G73" s="72">
        <f>COUNTIF(I22:I60,"/")</f>
        <v>0</v>
      </c>
      <c r="H73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8:J68"/>
    <mergeCell ref="B61:E61"/>
    <mergeCell ref="B62:E63"/>
    <mergeCell ref="F62:F63"/>
    <mergeCell ref="G63:I63"/>
    <mergeCell ref="B66:J66"/>
    <mergeCell ref="B67:J67"/>
    <mergeCell ref="C69:C73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72"/>
  <sheetViews>
    <sheetView view="pageLayout" topLeftCell="A59" workbookViewId="0">
      <selection activeCell="I60" sqref="I60:J61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0" t="s">
        <v>243</v>
      </c>
      <c r="D12" s="11" t="s">
        <v>244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0" t="s">
        <v>245</v>
      </c>
      <c r="D13" s="11" t="s">
        <v>246</v>
      </c>
      <c r="E13" s="9"/>
      <c r="F13" s="74" t="str">
        <f t="shared" ref="F13:F59" si="0">IF(E13&lt;=14,"/","")</f>
        <v>/</v>
      </c>
      <c r="G13" s="74" t="str">
        <f t="shared" ref="G13:G59" si="1">IF(AND(E13&gt;14,E13&lt;=20),"/","")</f>
        <v/>
      </c>
      <c r="H13" s="74" t="str">
        <f t="shared" ref="H13:H59" si="2">IF(AND(E13&gt;20,E13&lt;=25),"/","")</f>
        <v/>
      </c>
      <c r="I13" s="74" t="str">
        <f t="shared" ref="I13:I59" si="3">IF(AND(E13&gt;25,E13&lt;=30),"/","")</f>
        <v/>
      </c>
      <c r="J13" s="74" t="str">
        <f t="shared" ref="J13:J59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0" t="s">
        <v>24</v>
      </c>
      <c r="D14" s="11" t="s">
        <v>247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5" t="s">
        <v>248</v>
      </c>
      <c r="D15" s="16" t="s">
        <v>249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0" t="s">
        <v>250</v>
      </c>
      <c r="D16" s="11" t="s">
        <v>251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25" t="s">
        <v>72</v>
      </c>
      <c r="D17" s="26" t="s">
        <v>252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9" t="s">
        <v>253</v>
      </c>
      <c r="D18" s="20" t="s">
        <v>254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25" t="s">
        <v>255</v>
      </c>
      <c r="D19" s="26" t="s">
        <v>256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0" t="s">
        <v>257</v>
      </c>
      <c r="D20" s="11" t="s">
        <v>258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0" t="s">
        <v>259</v>
      </c>
      <c r="D21" s="11" t="s">
        <v>260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0" t="s">
        <v>261</v>
      </c>
      <c r="D22" s="11" t="s">
        <v>262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7" t="s">
        <v>263</v>
      </c>
      <c r="D23" s="23" t="s">
        <v>264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5" t="s">
        <v>265</v>
      </c>
      <c r="D24" s="16" t="s">
        <v>266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27</v>
      </c>
      <c r="D25" s="11" t="s">
        <v>51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267</v>
      </c>
      <c r="D26" s="11" t="s">
        <v>268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9" t="s">
        <v>269</v>
      </c>
      <c r="D27" s="20" t="s">
        <v>270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9" t="s">
        <v>271</v>
      </c>
      <c r="D28" s="20" t="s">
        <v>272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9" t="s">
        <v>273</v>
      </c>
      <c r="D29" s="20" t="s">
        <v>274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5" t="s">
        <v>275</v>
      </c>
      <c r="D30" s="16" t="s">
        <v>276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9" t="s">
        <v>277</v>
      </c>
      <c r="D31" s="20" t="s">
        <v>46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9" t="s">
        <v>278</v>
      </c>
      <c r="D32" s="20" t="s">
        <v>279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9" t="s">
        <v>280</v>
      </c>
      <c r="D33" s="20" t="s">
        <v>281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25" t="s">
        <v>282</v>
      </c>
      <c r="D34" s="26" t="s">
        <v>283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284</v>
      </c>
      <c r="D35" s="11" t="s">
        <v>285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0" t="s">
        <v>286</v>
      </c>
      <c r="D36" s="11" t="s">
        <v>48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287</v>
      </c>
      <c r="D37" s="11" t="s">
        <v>288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0" t="s">
        <v>289</v>
      </c>
      <c r="D38" s="11" t="s">
        <v>290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7" t="s">
        <v>291</v>
      </c>
      <c r="D39" s="23" t="s">
        <v>28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0" t="s">
        <v>292</v>
      </c>
      <c r="D40" s="11" t="s">
        <v>293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5" t="s">
        <v>294</v>
      </c>
      <c r="D41" s="16" t="s">
        <v>295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0" t="s">
        <v>296</v>
      </c>
      <c r="D42" s="11" t="s">
        <v>297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0" t="s">
        <v>298</v>
      </c>
      <c r="D43" s="11" t="s">
        <v>299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0" t="s">
        <v>300</v>
      </c>
      <c r="D44" s="11" t="s">
        <v>301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0" t="s">
        <v>302</v>
      </c>
      <c r="D45" s="11" t="s">
        <v>303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0" t="s">
        <v>304</v>
      </c>
      <c r="D46" s="11" t="s">
        <v>305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0" t="s">
        <v>306</v>
      </c>
      <c r="D47" s="11" t="s">
        <v>43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0" t="s">
        <v>307</v>
      </c>
      <c r="D48" s="11" t="s">
        <v>308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2:10" s="2" customFormat="1" ht="19.5" customHeight="1" x14ac:dyDescent="0.3">
      <c r="B49" s="4">
        <v>38</v>
      </c>
      <c r="C49" s="10" t="s">
        <v>287</v>
      </c>
      <c r="D49" s="11" t="s">
        <v>309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2:10" s="2" customFormat="1" ht="19.5" customHeight="1" x14ac:dyDescent="0.3">
      <c r="B50" s="4">
        <v>39</v>
      </c>
      <c r="C50" s="10" t="s">
        <v>310</v>
      </c>
      <c r="D50" s="11" t="s">
        <v>76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2:10" s="2" customFormat="1" ht="19.5" customHeight="1" x14ac:dyDescent="0.3">
      <c r="B51" s="4">
        <v>40</v>
      </c>
      <c r="C51" s="10" t="s">
        <v>311</v>
      </c>
      <c r="D51" s="11" t="s">
        <v>312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2:10" s="2" customFormat="1" ht="19.5" customHeight="1" x14ac:dyDescent="0.3">
      <c r="B52" s="4">
        <v>41</v>
      </c>
      <c r="C52" s="10" t="s">
        <v>313</v>
      </c>
      <c r="D52" s="11" t="s">
        <v>55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2:10" s="2" customFormat="1" ht="19.5" customHeight="1" x14ac:dyDescent="0.3">
      <c r="B53" s="4">
        <v>42</v>
      </c>
      <c r="C53" s="10" t="s">
        <v>314</v>
      </c>
      <c r="D53" s="11" t="s">
        <v>315</v>
      </c>
      <c r="E53" s="9"/>
      <c r="F53" s="74" t="str">
        <f t="shared" si="0"/>
        <v>/</v>
      </c>
      <c r="G53" s="74" t="str">
        <f t="shared" si="1"/>
        <v/>
      </c>
      <c r="H53" s="74" t="str">
        <f t="shared" si="2"/>
        <v/>
      </c>
      <c r="I53" s="74" t="str">
        <f t="shared" si="3"/>
        <v/>
      </c>
      <c r="J53" s="74" t="str">
        <f t="shared" si="4"/>
        <v>ไม่ผ่าน</v>
      </c>
    </row>
    <row r="54" spans="2:10" s="2" customFormat="1" ht="19.5" customHeight="1" x14ac:dyDescent="0.3">
      <c r="B54" s="4">
        <v>43</v>
      </c>
      <c r="C54" s="10" t="s">
        <v>316</v>
      </c>
      <c r="D54" s="11" t="s">
        <v>317</v>
      </c>
      <c r="E54" s="9"/>
      <c r="F54" s="74" t="str">
        <f t="shared" si="0"/>
        <v>/</v>
      </c>
      <c r="G54" s="74" t="str">
        <f t="shared" si="1"/>
        <v/>
      </c>
      <c r="H54" s="74" t="str">
        <f t="shared" si="2"/>
        <v/>
      </c>
      <c r="I54" s="74" t="str">
        <f t="shared" si="3"/>
        <v/>
      </c>
      <c r="J54" s="74" t="str">
        <f t="shared" si="4"/>
        <v>ไม่ผ่าน</v>
      </c>
    </row>
    <row r="55" spans="2:10" s="2" customFormat="1" ht="19.5" customHeight="1" x14ac:dyDescent="0.3">
      <c r="B55" s="4">
        <v>44</v>
      </c>
      <c r="C55" s="10" t="s">
        <v>318</v>
      </c>
      <c r="D55" s="11" t="s">
        <v>319</v>
      </c>
      <c r="E55" s="9"/>
      <c r="F55" s="74" t="str">
        <f t="shared" si="0"/>
        <v>/</v>
      </c>
      <c r="G55" s="74" t="str">
        <f t="shared" si="1"/>
        <v/>
      </c>
      <c r="H55" s="74" t="str">
        <f t="shared" si="2"/>
        <v/>
      </c>
      <c r="I55" s="74" t="str">
        <f t="shared" si="3"/>
        <v/>
      </c>
      <c r="J55" s="74" t="str">
        <f t="shared" si="4"/>
        <v>ไม่ผ่าน</v>
      </c>
    </row>
    <row r="56" spans="2:10" s="2" customFormat="1" ht="19.5" customHeight="1" x14ac:dyDescent="0.3">
      <c r="B56" s="4">
        <v>45</v>
      </c>
      <c r="C56" s="17" t="s">
        <v>320</v>
      </c>
      <c r="D56" s="23" t="s">
        <v>321</v>
      </c>
      <c r="E56" s="9"/>
      <c r="F56" s="74" t="str">
        <f t="shared" si="0"/>
        <v>/</v>
      </c>
      <c r="G56" s="74" t="str">
        <f t="shared" si="1"/>
        <v/>
      </c>
      <c r="H56" s="74" t="str">
        <f t="shared" si="2"/>
        <v/>
      </c>
      <c r="I56" s="74" t="str">
        <f t="shared" si="3"/>
        <v/>
      </c>
      <c r="J56" s="74" t="str">
        <f t="shared" si="4"/>
        <v>ไม่ผ่าน</v>
      </c>
    </row>
    <row r="57" spans="2:10" s="2" customFormat="1" ht="19.5" customHeight="1" x14ac:dyDescent="0.3">
      <c r="B57" s="4">
        <v>46</v>
      </c>
      <c r="C57" s="10" t="s">
        <v>322</v>
      </c>
      <c r="D57" s="11" t="s">
        <v>323</v>
      </c>
      <c r="E57" s="9"/>
      <c r="F57" s="74" t="str">
        <f t="shared" si="0"/>
        <v>/</v>
      </c>
      <c r="G57" s="74" t="str">
        <f t="shared" si="1"/>
        <v/>
      </c>
      <c r="H57" s="74" t="str">
        <f t="shared" si="2"/>
        <v/>
      </c>
      <c r="I57" s="74" t="str">
        <f t="shared" si="3"/>
        <v/>
      </c>
      <c r="J57" s="74" t="str">
        <f t="shared" si="4"/>
        <v>ไม่ผ่าน</v>
      </c>
    </row>
    <row r="58" spans="2:10" s="2" customFormat="1" ht="19.5" customHeight="1" x14ac:dyDescent="0.3">
      <c r="B58" s="4">
        <v>47</v>
      </c>
      <c r="C58" s="10" t="s">
        <v>324</v>
      </c>
      <c r="D58" s="11" t="s">
        <v>325</v>
      </c>
      <c r="E58" s="9"/>
      <c r="F58" s="74" t="str">
        <f t="shared" si="0"/>
        <v>/</v>
      </c>
      <c r="G58" s="74" t="str">
        <f t="shared" si="1"/>
        <v/>
      </c>
      <c r="H58" s="74" t="str">
        <f t="shared" si="2"/>
        <v/>
      </c>
      <c r="I58" s="74" t="str">
        <f t="shared" si="3"/>
        <v/>
      </c>
      <c r="J58" s="74" t="str">
        <f t="shared" si="4"/>
        <v>ไม่ผ่าน</v>
      </c>
    </row>
    <row r="59" spans="2:10" s="2" customFormat="1" ht="19.5" customHeight="1" x14ac:dyDescent="0.3">
      <c r="B59" s="4">
        <v>48</v>
      </c>
      <c r="C59" s="10" t="s">
        <v>326</v>
      </c>
      <c r="D59" s="11" t="s">
        <v>327</v>
      </c>
      <c r="E59" s="9"/>
      <c r="F59" s="74" t="str">
        <f t="shared" si="0"/>
        <v>/</v>
      </c>
      <c r="G59" s="74" t="str">
        <f t="shared" si="1"/>
        <v/>
      </c>
      <c r="H59" s="74" t="str">
        <f t="shared" si="2"/>
        <v/>
      </c>
      <c r="I59" s="74" t="str">
        <f t="shared" si="3"/>
        <v/>
      </c>
      <c r="J59" s="74" t="str">
        <f t="shared" si="4"/>
        <v>ไม่ผ่าน</v>
      </c>
    </row>
    <row r="60" spans="2:10" s="1" customFormat="1" ht="19.5" customHeight="1" x14ac:dyDescent="0.35">
      <c r="B60" s="38" t="s">
        <v>14</v>
      </c>
      <c r="C60" s="39"/>
      <c r="D60" s="39"/>
      <c r="E60" s="40"/>
      <c r="F60" s="5"/>
      <c r="G60" s="5"/>
      <c r="H60" s="5"/>
      <c r="I60" s="74" t="s">
        <v>9</v>
      </c>
      <c r="J60" s="74">
        <f>COUNTIF(J12:J59,"ผ่าน")</f>
        <v>0</v>
      </c>
    </row>
    <row r="61" spans="2:10" s="1" customFormat="1" ht="19.5" customHeight="1" x14ac:dyDescent="0.35">
      <c r="B61" s="41" t="s">
        <v>15</v>
      </c>
      <c r="C61" s="42"/>
      <c r="D61" s="42"/>
      <c r="E61" s="43"/>
      <c r="F61" s="47"/>
      <c r="G61" s="5"/>
      <c r="H61" s="5"/>
      <c r="I61" s="75" t="s">
        <v>817</v>
      </c>
      <c r="J61" s="75">
        <f>COUNTIF(J12:J59,"ไม่ผ่าน")</f>
        <v>48</v>
      </c>
    </row>
    <row r="62" spans="2:10" s="1" customFormat="1" ht="19.5" customHeight="1" x14ac:dyDescent="0.35">
      <c r="B62" s="44"/>
      <c r="C62" s="45"/>
      <c r="D62" s="45"/>
      <c r="E62" s="46"/>
      <c r="F62" s="48"/>
      <c r="G62" s="49"/>
      <c r="H62" s="50"/>
      <c r="I62" s="51"/>
      <c r="J62" s="6"/>
    </row>
    <row r="63" spans="2:10" s="1" customFormat="1" ht="21" x14ac:dyDescent="0.35">
      <c r="C63" s="1" t="s">
        <v>13</v>
      </c>
    </row>
    <row r="65" spans="1:12" s="2" customFormat="1" ht="22.5" customHeight="1" x14ac:dyDescent="0.3">
      <c r="B65" s="37" t="s">
        <v>16</v>
      </c>
      <c r="C65" s="37"/>
      <c r="D65" s="37"/>
      <c r="E65" s="37"/>
      <c r="F65" s="37"/>
      <c r="G65" s="37"/>
      <c r="H65" s="37"/>
      <c r="I65" s="37"/>
      <c r="J65" s="37"/>
      <c r="K65" s="7"/>
      <c r="L65" s="7"/>
    </row>
    <row r="66" spans="1:12" s="2" customFormat="1" ht="22.5" customHeight="1" x14ac:dyDescent="0.5">
      <c r="A66" s="8"/>
      <c r="B66" s="37" t="s">
        <v>17</v>
      </c>
      <c r="C66" s="37"/>
      <c r="D66" s="37"/>
      <c r="E66" s="37"/>
      <c r="F66" s="37"/>
      <c r="G66" s="37"/>
      <c r="H66" s="37"/>
      <c r="I66" s="37"/>
      <c r="J66" s="37"/>
      <c r="K66" s="7"/>
      <c r="L66" s="7"/>
    </row>
    <row r="67" spans="1:12" s="2" customFormat="1" ht="22.5" customHeight="1" x14ac:dyDescent="0.3">
      <c r="A67" s="8"/>
      <c r="B67" s="37" t="s">
        <v>18</v>
      </c>
      <c r="C67" s="37"/>
      <c r="D67" s="37"/>
      <c r="E67" s="37"/>
      <c r="F67" s="37"/>
      <c r="G67" s="37"/>
      <c r="H67" s="37"/>
      <c r="I67" s="37"/>
      <c r="J67" s="37"/>
      <c r="K67" s="7"/>
      <c r="L67" s="7"/>
    </row>
    <row r="68" spans="1:12" ht="21" x14ac:dyDescent="0.35">
      <c r="C68" s="66" t="s">
        <v>818</v>
      </c>
      <c r="D68" s="67" t="s">
        <v>819</v>
      </c>
      <c r="E68" s="68" t="s">
        <v>820</v>
      </c>
      <c r="F68" s="68"/>
      <c r="G68" s="68" t="s">
        <v>821</v>
      </c>
      <c r="H68" s="68"/>
    </row>
    <row r="69" spans="1:12" ht="21" x14ac:dyDescent="0.35">
      <c r="C69" s="69"/>
      <c r="D69" s="70" t="s">
        <v>822</v>
      </c>
      <c r="E69" s="71" t="s">
        <v>823</v>
      </c>
      <c r="F69" s="71"/>
      <c r="G69" s="72">
        <f>COUNTIF(F12:F59,"/")</f>
        <v>48</v>
      </c>
      <c r="H69" s="72"/>
    </row>
    <row r="70" spans="1:12" ht="21" x14ac:dyDescent="0.35">
      <c r="C70" s="69"/>
      <c r="D70" s="70" t="s">
        <v>824</v>
      </c>
      <c r="E70" s="71" t="s">
        <v>825</v>
      </c>
      <c r="F70" s="71"/>
      <c r="G70" s="72">
        <f>COUNTIF(G12:G59,"/")</f>
        <v>0</v>
      </c>
      <c r="H70" s="72"/>
    </row>
    <row r="71" spans="1:12" ht="21" x14ac:dyDescent="0.35">
      <c r="C71" s="69"/>
      <c r="D71" s="70" t="s">
        <v>826</v>
      </c>
      <c r="E71" s="71" t="s">
        <v>827</v>
      </c>
      <c r="F71" s="71"/>
      <c r="G71" s="72">
        <f>COUNTIF(H12:H59,"/")</f>
        <v>0</v>
      </c>
      <c r="H71" s="72"/>
    </row>
    <row r="72" spans="1:12" ht="21" x14ac:dyDescent="0.35">
      <c r="C72" s="73"/>
      <c r="D72" s="70" t="s">
        <v>828</v>
      </c>
      <c r="E72" s="71" t="s">
        <v>829</v>
      </c>
      <c r="F72" s="71"/>
      <c r="G72" s="72">
        <f>COUNTIF(I12:I59,"/")</f>
        <v>0</v>
      </c>
      <c r="H72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7:J67"/>
    <mergeCell ref="B60:E60"/>
    <mergeCell ref="B61:E62"/>
    <mergeCell ref="F61:F62"/>
    <mergeCell ref="G62:I62"/>
    <mergeCell ref="B65:J65"/>
    <mergeCell ref="B66:J66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8"/>
  <sheetViews>
    <sheetView view="pageLayout" topLeftCell="A47" workbookViewId="0">
      <selection activeCell="I56" sqref="I56:J57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0" t="s">
        <v>328</v>
      </c>
      <c r="D12" s="11" t="s">
        <v>329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0" t="s">
        <v>330</v>
      </c>
      <c r="D13" s="11" t="s">
        <v>331</v>
      </c>
      <c r="E13" s="9"/>
      <c r="F13" s="74" t="str">
        <f t="shared" ref="F13:F55" si="0">IF(E13&lt;=14,"/","")</f>
        <v>/</v>
      </c>
      <c r="G13" s="74" t="str">
        <f t="shared" ref="G13:G55" si="1">IF(AND(E13&gt;14,E13&lt;=20),"/","")</f>
        <v/>
      </c>
      <c r="H13" s="74" t="str">
        <f t="shared" ref="H13:H55" si="2">IF(AND(E13&gt;20,E13&lt;=25),"/","")</f>
        <v/>
      </c>
      <c r="I13" s="74" t="str">
        <f t="shared" ref="I13:I55" si="3">IF(AND(E13&gt;25,E13&lt;=30),"/","")</f>
        <v/>
      </c>
      <c r="J13" s="74" t="str">
        <f t="shared" ref="J13:J55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7" t="s">
        <v>332</v>
      </c>
      <c r="D14" s="23" t="s">
        <v>333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334</v>
      </c>
      <c r="D15" s="11" t="s">
        <v>335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0" t="s">
        <v>336</v>
      </c>
      <c r="D16" s="11" t="s">
        <v>337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0" t="s">
        <v>338</v>
      </c>
      <c r="D17" s="11" t="s">
        <v>339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9" t="s">
        <v>42</v>
      </c>
      <c r="D18" s="20" t="s">
        <v>340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9" t="s">
        <v>341</v>
      </c>
      <c r="D19" s="20" t="s">
        <v>342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9" t="s">
        <v>343</v>
      </c>
      <c r="D20" s="20" t="s">
        <v>344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7" t="s">
        <v>345</v>
      </c>
      <c r="D21" s="23" t="s">
        <v>346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7" t="s">
        <v>347</v>
      </c>
      <c r="D22" s="23" t="s">
        <v>348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0" t="s">
        <v>349</v>
      </c>
      <c r="D23" s="11" t="s">
        <v>350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0" t="s">
        <v>351</v>
      </c>
      <c r="D24" s="11" t="s">
        <v>352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353</v>
      </c>
      <c r="D25" s="11" t="s">
        <v>354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355</v>
      </c>
      <c r="D26" s="11" t="s">
        <v>356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7" t="s">
        <v>20</v>
      </c>
      <c r="D27" s="23" t="s">
        <v>357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358</v>
      </c>
      <c r="D28" s="11" t="s">
        <v>359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5" t="s">
        <v>360</v>
      </c>
      <c r="D29" s="16" t="s">
        <v>361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362</v>
      </c>
      <c r="D30" s="11" t="s">
        <v>363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0" t="s">
        <v>23</v>
      </c>
      <c r="D31" s="11" t="s">
        <v>364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0" t="s">
        <v>365</v>
      </c>
      <c r="D32" s="11" t="s">
        <v>366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7" t="s">
        <v>367</v>
      </c>
      <c r="D33" s="23" t="s">
        <v>52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368</v>
      </c>
      <c r="D34" s="11" t="s">
        <v>41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369</v>
      </c>
      <c r="D35" s="11" t="s">
        <v>370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5" t="s">
        <v>371</v>
      </c>
      <c r="D36" s="16" t="s">
        <v>372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74</v>
      </c>
      <c r="D37" s="11" t="s">
        <v>373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7" t="s">
        <v>374</v>
      </c>
      <c r="D38" s="23" t="s">
        <v>375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9" t="s">
        <v>376</v>
      </c>
      <c r="D39" s="20" t="s">
        <v>377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9" t="s">
        <v>378</v>
      </c>
      <c r="D40" s="20" t="s">
        <v>46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9" t="s">
        <v>29</v>
      </c>
      <c r="D41" s="20" t="s">
        <v>379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9" t="s">
        <v>380</v>
      </c>
      <c r="D42" s="20" t="s">
        <v>381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0" t="s">
        <v>382</v>
      </c>
      <c r="D43" s="11" t="s">
        <v>62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5" t="s">
        <v>383</v>
      </c>
      <c r="D44" s="16" t="s">
        <v>384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0" t="s">
        <v>385</v>
      </c>
      <c r="D45" s="11" t="s">
        <v>386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7" t="s">
        <v>387</v>
      </c>
      <c r="D46" s="23" t="s">
        <v>388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0" t="s">
        <v>389</v>
      </c>
      <c r="D47" s="11" t="s">
        <v>390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0" t="s">
        <v>123</v>
      </c>
      <c r="D48" s="11" t="s">
        <v>391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25" t="s">
        <v>392</v>
      </c>
      <c r="D49" s="26" t="s">
        <v>393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0" t="s">
        <v>394</v>
      </c>
      <c r="D50" s="11" t="s">
        <v>395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2" customFormat="1" ht="19.5" customHeight="1" x14ac:dyDescent="0.3">
      <c r="B51" s="4">
        <v>40</v>
      </c>
      <c r="C51" s="10" t="s">
        <v>396</v>
      </c>
      <c r="D51" s="11" t="s">
        <v>397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1:12" s="2" customFormat="1" ht="19.5" customHeight="1" x14ac:dyDescent="0.3">
      <c r="B52" s="4">
        <v>41</v>
      </c>
      <c r="C52" s="10" t="s">
        <v>398</v>
      </c>
      <c r="D52" s="11" t="s">
        <v>60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1:12" s="2" customFormat="1" ht="19.5" customHeight="1" x14ac:dyDescent="0.3">
      <c r="B53" s="4">
        <v>42</v>
      </c>
      <c r="C53" s="10" t="s">
        <v>399</v>
      </c>
      <c r="D53" s="11" t="s">
        <v>400</v>
      </c>
      <c r="E53" s="9"/>
      <c r="F53" s="74" t="str">
        <f t="shared" si="0"/>
        <v>/</v>
      </c>
      <c r="G53" s="74" t="str">
        <f t="shared" si="1"/>
        <v/>
      </c>
      <c r="H53" s="74" t="str">
        <f t="shared" si="2"/>
        <v/>
      </c>
      <c r="I53" s="74" t="str">
        <f t="shared" si="3"/>
        <v/>
      </c>
      <c r="J53" s="74" t="str">
        <f t="shared" si="4"/>
        <v>ไม่ผ่าน</v>
      </c>
    </row>
    <row r="54" spans="1:12" s="2" customFormat="1" ht="19.5" customHeight="1" x14ac:dyDescent="0.3">
      <c r="B54" s="4">
        <v>43</v>
      </c>
      <c r="C54" s="10" t="s">
        <v>401</v>
      </c>
      <c r="D54" s="11" t="s">
        <v>402</v>
      </c>
      <c r="E54" s="9"/>
      <c r="F54" s="74" t="str">
        <f t="shared" si="0"/>
        <v>/</v>
      </c>
      <c r="G54" s="74" t="str">
        <f t="shared" si="1"/>
        <v/>
      </c>
      <c r="H54" s="74" t="str">
        <f t="shared" si="2"/>
        <v/>
      </c>
      <c r="I54" s="74" t="str">
        <f t="shared" si="3"/>
        <v/>
      </c>
      <c r="J54" s="74" t="str">
        <f t="shared" si="4"/>
        <v>ไม่ผ่าน</v>
      </c>
    </row>
    <row r="55" spans="1:12" s="2" customFormat="1" ht="19.5" customHeight="1" x14ac:dyDescent="0.3">
      <c r="B55" s="4">
        <v>44</v>
      </c>
      <c r="C55" s="10" t="s">
        <v>403</v>
      </c>
      <c r="D55" s="11" t="s">
        <v>404</v>
      </c>
      <c r="E55" s="9"/>
      <c r="F55" s="74" t="str">
        <f t="shared" si="0"/>
        <v>/</v>
      </c>
      <c r="G55" s="74" t="str">
        <f t="shared" si="1"/>
        <v/>
      </c>
      <c r="H55" s="74" t="str">
        <f t="shared" si="2"/>
        <v/>
      </c>
      <c r="I55" s="74" t="str">
        <f t="shared" si="3"/>
        <v/>
      </c>
      <c r="J55" s="74" t="str">
        <f t="shared" si="4"/>
        <v>ไม่ผ่าน</v>
      </c>
    </row>
    <row r="56" spans="1:12" s="1" customFormat="1" ht="19.5" customHeight="1" x14ac:dyDescent="0.35">
      <c r="B56" s="38" t="s">
        <v>14</v>
      </c>
      <c r="C56" s="39"/>
      <c r="D56" s="39"/>
      <c r="E56" s="40"/>
      <c r="F56" s="5"/>
      <c r="G56" s="5"/>
      <c r="H56" s="5"/>
      <c r="I56" s="74" t="s">
        <v>9</v>
      </c>
      <c r="J56" s="74">
        <f>COUNTIF(J12:J55,"ผ่าน")</f>
        <v>0</v>
      </c>
    </row>
    <row r="57" spans="1:12" s="1" customFormat="1" ht="19.5" customHeight="1" x14ac:dyDescent="0.35">
      <c r="B57" s="41" t="s">
        <v>15</v>
      </c>
      <c r="C57" s="42"/>
      <c r="D57" s="42"/>
      <c r="E57" s="43"/>
      <c r="F57" s="47"/>
      <c r="G57" s="5"/>
      <c r="H57" s="5"/>
      <c r="I57" s="75" t="s">
        <v>817</v>
      </c>
      <c r="J57" s="75">
        <f>COUNTIF(J12:J55,"ไม่ผ่าน")</f>
        <v>44</v>
      </c>
    </row>
    <row r="58" spans="1:12" s="1" customFormat="1" ht="19.5" customHeight="1" x14ac:dyDescent="0.35">
      <c r="B58" s="44"/>
      <c r="C58" s="45"/>
      <c r="D58" s="45"/>
      <c r="E58" s="46"/>
      <c r="F58" s="48"/>
      <c r="G58" s="49"/>
      <c r="H58" s="50"/>
      <c r="I58" s="51"/>
      <c r="J58" s="6"/>
    </row>
    <row r="59" spans="1:12" s="1" customFormat="1" ht="21" x14ac:dyDescent="0.35">
      <c r="C59" s="1" t="s">
        <v>13</v>
      </c>
    </row>
    <row r="61" spans="1:12" s="2" customFormat="1" ht="22.5" customHeight="1" x14ac:dyDescent="0.3">
      <c r="B61" s="37" t="s">
        <v>16</v>
      </c>
      <c r="C61" s="37"/>
      <c r="D61" s="37"/>
      <c r="E61" s="37"/>
      <c r="F61" s="37"/>
      <c r="G61" s="37"/>
      <c r="H61" s="37"/>
      <c r="I61" s="37"/>
      <c r="J61" s="37"/>
      <c r="K61" s="7"/>
      <c r="L61" s="7"/>
    </row>
    <row r="62" spans="1:12" s="2" customFormat="1" ht="22.5" customHeight="1" x14ac:dyDescent="0.5">
      <c r="A62" s="8"/>
      <c r="B62" s="37" t="s">
        <v>17</v>
      </c>
      <c r="C62" s="37"/>
      <c r="D62" s="37"/>
      <c r="E62" s="37"/>
      <c r="F62" s="37"/>
      <c r="G62" s="37"/>
      <c r="H62" s="37"/>
      <c r="I62" s="37"/>
      <c r="J62" s="37"/>
      <c r="K62" s="7"/>
      <c r="L62" s="7"/>
    </row>
    <row r="63" spans="1:12" s="2" customFormat="1" ht="22.5" customHeight="1" x14ac:dyDescent="0.3">
      <c r="A63" s="8"/>
      <c r="B63" s="37" t="s">
        <v>18</v>
      </c>
      <c r="C63" s="37"/>
      <c r="D63" s="37"/>
      <c r="E63" s="37"/>
      <c r="F63" s="37"/>
      <c r="G63" s="37"/>
      <c r="H63" s="37"/>
      <c r="I63" s="37"/>
      <c r="J63" s="37"/>
      <c r="K63" s="7"/>
      <c r="L63" s="7"/>
    </row>
    <row r="64" spans="1:12" ht="21" x14ac:dyDescent="0.35">
      <c r="C64" s="66" t="s">
        <v>818</v>
      </c>
      <c r="D64" s="67" t="s">
        <v>819</v>
      </c>
      <c r="E64" s="68" t="s">
        <v>820</v>
      </c>
      <c r="F64" s="68"/>
      <c r="G64" s="68" t="s">
        <v>821</v>
      </c>
      <c r="H64" s="68"/>
    </row>
    <row r="65" spans="3:8" ht="21" x14ac:dyDescent="0.35">
      <c r="C65" s="69"/>
      <c r="D65" s="70" t="s">
        <v>822</v>
      </c>
      <c r="E65" s="71" t="s">
        <v>823</v>
      </c>
      <c r="F65" s="71"/>
      <c r="G65" s="72">
        <f>COUNTIF(F12:F55,"/")</f>
        <v>44</v>
      </c>
      <c r="H65" s="72"/>
    </row>
    <row r="66" spans="3:8" ht="21" x14ac:dyDescent="0.35">
      <c r="C66" s="69"/>
      <c r="D66" s="70" t="s">
        <v>824</v>
      </c>
      <c r="E66" s="71" t="s">
        <v>825</v>
      </c>
      <c r="F66" s="71"/>
      <c r="G66" s="72">
        <f>COUNTIF(G12:G55,"/")</f>
        <v>0</v>
      </c>
      <c r="H66" s="72"/>
    </row>
    <row r="67" spans="3:8" ht="21" x14ac:dyDescent="0.35">
      <c r="C67" s="69"/>
      <c r="D67" s="70" t="s">
        <v>826</v>
      </c>
      <c r="E67" s="71" t="s">
        <v>827</v>
      </c>
      <c r="F67" s="71"/>
      <c r="G67" s="72">
        <f>COUNTIF(H12:H55,"/")</f>
        <v>0</v>
      </c>
      <c r="H67" s="72"/>
    </row>
    <row r="68" spans="3:8" ht="21" x14ac:dyDescent="0.35">
      <c r="C68" s="73"/>
      <c r="D68" s="70" t="s">
        <v>828</v>
      </c>
      <c r="E68" s="71" t="s">
        <v>829</v>
      </c>
      <c r="F68" s="71"/>
      <c r="G68" s="72">
        <f>COUNTIF(I12:I55,"/")</f>
        <v>0</v>
      </c>
      <c r="H68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3:J63"/>
    <mergeCell ref="B56:E56"/>
    <mergeCell ref="B57:E58"/>
    <mergeCell ref="F57:F58"/>
    <mergeCell ref="G58:I58"/>
    <mergeCell ref="B61:J61"/>
    <mergeCell ref="B62:J62"/>
    <mergeCell ref="C64:C68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9"/>
  <sheetViews>
    <sheetView view="pageLayout" topLeftCell="A53" workbookViewId="0">
      <selection activeCell="I58" sqref="I57:J58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27" t="s">
        <v>328</v>
      </c>
      <c r="D12" s="27" t="s">
        <v>405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2" t="s">
        <v>406</v>
      </c>
      <c r="D13" s="12" t="s">
        <v>407</v>
      </c>
      <c r="E13" s="9"/>
      <c r="F13" s="74" t="str">
        <f t="shared" ref="F13:F56" si="0">IF(E13&lt;=14,"/","")</f>
        <v>/</v>
      </c>
      <c r="G13" s="74" t="str">
        <f t="shared" ref="G13:G56" si="1">IF(AND(E13&gt;14,E13&lt;=20),"/","")</f>
        <v/>
      </c>
      <c r="H13" s="74" t="str">
        <f t="shared" ref="H13:H56" si="2">IF(AND(E13&gt;20,E13&lt;=25),"/","")</f>
        <v/>
      </c>
      <c r="I13" s="74" t="str">
        <f t="shared" ref="I13:I56" si="3">IF(AND(E13&gt;25,E13&lt;=30),"/","")</f>
        <v/>
      </c>
      <c r="J13" s="74" t="str">
        <f t="shared" ref="J13:J56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28" t="s">
        <v>408</v>
      </c>
      <c r="D14" s="26" t="s">
        <v>409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5" t="s">
        <v>20</v>
      </c>
      <c r="D15" s="16" t="s">
        <v>410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9" t="s">
        <v>411</v>
      </c>
      <c r="D16" s="20" t="s">
        <v>412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9" t="s">
        <v>413</v>
      </c>
      <c r="D17" s="20" t="s">
        <v>414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9" t="s">
        <v>415</v>
      </c>
      <c r="D18" s="20" t="s">
        <v>416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9" t="s">
        <v>417</v>
      </c>
      <c r="D19" s="20" t="s">
        <v>418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9" t="s">
        <v>419</v>
      </c>
      <c r="D20" s="20" t="s">
        <v>420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9" t="s">
        <v>164</v>
      </c>
      <c r="D21" s="20" t="s">
        <v>421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9" t="s">
        <v>164</v>
      </c>
      <c r="D22" s="20" t="s">
        <v>422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9" t="s">
        <v>371</v>
      </c>
      <c r="D23" s="21" t="s">
        <v>423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7" t="s">
        <v>424</v>
      </c>
      <c r="D24" s="18" t="s">
        <v>425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426</v>
      </c>
      <c r="D25" s="12" t="s">
        <v>427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428</v>
      </c>
      <c r="D26" s="11" t="s">
        <v>429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430</v>
      </c>
      <c r="D27" s="12" t="s">
        <v>431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432</v>
      </c>
      <c r="D28" s="12" t="s">
        <v>433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434</v>
      </c>
      <c r="D29" s="12" t="s">
        <v>435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24</v>
      </c>
      <c r="D30" s="12" t="s">
        <v>436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5" t="s">
        <v>44</v>
      </c>
      <c r="D31" s="24" t="s">
        <v>437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7" t="s">
        <v>438</v>
      </c>
      <c r="D32" s="18" t="s">
        <v>439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0" t="s">
        <v>440</v>
      </c>
      <c r="D33" s="12" t="s">
        <v>35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441</v>
      </c>
      <c r="D34" s="11" t="s">
        <v>442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443</v>
      </c>
      <c r="D35" s="12" t="s">
        <v>444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7" t="s">
        <v>445</v>
      </c>
      <c r="D36" s="18" t="s">
        <v>246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446</v>
      </c>
      <c r="D37" s="12" t="s">
        <v>447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0" t="s">
        <v>448</v>
      </c>
      <c r="D38" s="12" t="s">
        <v>449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0" t="s">
        <v>450</v>
      </c>
      <c r="D39" s="12" t="s">
        <v>451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0" t="s">
        <v>452</v>
      </c>
      <c r="D40" s="12" t="s">
        <v>119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0" t="s">
        <v>453</v>
      </c>
      <c r="D41" s="12" t="s">
        <v>454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0" t="s">
        <v>455</v>
      </c>
      <c r="D42" s="12" t="s">
        <v>456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0" t="s">
        <v>457</v>
      </c>
      <c r="D43" s="12" t="s">
        <v>458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0" t="s">
        <v>459</v>
      </c>
      <c r="D44" s="12" t="s">
        <v>460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0" t="s">
        <v>26</v>
      </c>
      <c r="D45" s="12" t="s">
        <v>461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25" t="s">
        <v>462</v>
      </c>
      <c r="D46" s="28" t="s">
        <v>463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29" t="s">
        <v>212</v>
      </c>
      <c r="D47" s="29" t="s">
        <v>464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66</v>
      </c>
      <c r="D48" s="12" t="s">
        <v>465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466</v>
      </c>
      <c r="D49" s="12" t="s">
        <v>467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468</v>
      </c>
      <c r="D50" s="12" t="s">
        <v>469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2" customFormat="1" ht="19.5" customHeight="1" x14ac:dyDescent="0.3">
      <c r="B51" s="4">
        <v>40</v>
      </c>
      <c r="C51" s="22" t="s">
        <v>470</v>
      </c>
      <c r="D51" s="22" t="s">
        <v>471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1:12" s="2" customFormat="1" ht="19.5" customHeight="1" x14ac:dyDescent="0.3">
      <c r="B52" s="4">
        <v>41</v>
      </c>
      <c r="C52" s="12" t="s">
        <v>472</v>
      </c>
      <c r="D52" s="12" t="s">
        <v>473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1:12" s="2" customFormat="1" ht="19.5" customHeight="1" x14ac:dyDescent="0.3">
      <c r="B53" s="4">
        <v>42</v>
      </c>
      <c r="C53" s="12" t="s">
        <v>474</v>
      </c>
      <c r="D53" s="12" t="s">
        <v>475</v>
      </c>
      <c r="E53" s="9"/>
      <c r="F53" s="74" t="str">
        <f t="shared" si="0"/>
        <v>/</v>
      </c>
      <c r="G53" s="74" t="str">
        <f t="shared" si="1"/>
        <v/>
      </c>
      <c r="H53" s="74" t="str">
        <f t="shared" si="2"/>
        <v/>
      </c>
      <c r="I53" s="74" t="str">
        <f t="shared" si="3"/>
        <v/>
      </c>
      <c r="J53" s="74" t="str">
        <f t="shared" si="4"/>
        <v>ไม่ผ่าน</v>
      </c>
    </row>
    <row r="54" spans="1:12" s="2" customFormat="1" ht="19.5" customHeight="1" x14ac:dyDescent="0.3">
      <c r="B54" s="4">
        <v>43</v>
      </c>
      <c r="C54" s="15" t="s">
        <v>476</v>
      </c>
      <c r="D54" s="24" t="s">
        <v>477</v>
      </c>
      <c r="E54" s="9"/>
      <c r="F54" s="74" t="str">
        <f t="shared" si="0"/>
        <v>/</v>
      </c>
      <c r="G54" s="74" t="str">
        <f t="shared" si="1"/>
        <v/>
      </c>
      <c r="H54" s="74" t="str">
        <f t="shared" si="2"/>
        <v/>
      </c>
      <c r="I54" s="74" t="str">
        <f t="shared" si="3"/>
        <v/>
      </c>
      <c r="J54" s="74" t="str">
        <f t="shared" si="4"/>
        <v>ไม่ผ่าน</v>
      </c>
    </row>
    <row r="55" spans="1:12" s="2" customFormat="1" ht="19.5" customHeight="1" x14ac:dyDescent="0.3">
      <c r="B55" s="4">
        <v>44</v>
      </c>
      <c r="C55" s="10" t="s">
        <v>478</v>
      </c>
      <c r="D55" s="11" t="s">
        <v>479</v>
      </c>
      <c r="E55" s="9"/>
      <c r="F55" s="74" t="str">
        <f t="shared" si="0"/>
        <v>/</v>
      </c>
      <c r="G55" s="74" t="str">
        <f t="shared" si="1"/>
        <v/>
      </c>
      <c r="H55" s="74" t="str">
        <f t="shared" si="2"/>
        <v/>
      </c>
      <c r="I55" s="74" t="str">
        <f t="shared" si="3"/>
        <v/>
      </c>
      <c r="J55" s="74" t="str">
        <f t="shared" si="4"/>
        <v>ไม่ผ่าน</v>
      </c>
    </row>
    <row r="56" spans="1:12" s="2" customFormat="1" ht="19.5" customHeight="1" x14ac:dyDescent="0.3">
      <c r="B56" s="4">
        <v>45</v>
      </c>
      <c r="C56" s="10" t="s">
        <v>480</v>
      </c>
      <c r="D56" s="12" t="s">
        <v>481</v>
      </c>
      <c r="E56" s="9"/>
      <c r="F56" s="74" t="str">
        <f t="shared" si="0"/>
        <v>/</v>
      </c>
      <c r="G56" s="74" t="str">
        <f t="shared" si="1"/>
        <v/>
      </c>
      <c r="H56" s="74" t="str">
        <f t="shared" si="2"/>
        <v/>
      </c>
      <c r="I56" s="74" t="str">
        <f t="shared" si="3"/>
        <v/>
      </c>
      <c r="J56" s="74" t="str">
        <f t="shared" si="4"/>
        <v>ไม่ผ่าน</v>
      </c>
    </row>
    <row r="57" spans="1:12" s="1" customFormat="1" ht="19.5" customHeight="1" x14ac:dyDescent="0.35">
      <c r="B57" s="38" t="s">
        <v>14</v>
      </c>
      <c r="C57" s="39"/>
      <c r="D57" s="39"/>
      <c r="E57" s="40"/>
      <c r="F57" s="5"/>
      <c r="G57" s="5"/>
      <c r="H57" s="5"/>
      <c r="I57" s="74" t="s">
        <v>9</v>
      </c>
      <c r="J57" s="74">
        <f>COUNTIF(J12:J56,"ผ่าน")</f>
        <v>0</v>
      </c>
    </row>
    <row r="58" spans="1:12" s="1" customFormat="1" ht="19.5" customHeight="1" x14ac:dyDescent="0.35">
      <c r="B58" s="41" t="s">
        <v>15</v>
      </c>
      <c r="C58" s="42"/>
      <c r="D58" s="42"/>
      <c r="E58" s="43"/>
      <c r="F58" s="47"/>
      <c r="G58" s="5"/>
      <c r="H58" s="5"/>
      <c r="I58" s="75" t="s">
        <v>817</v>
      </c>
      <c r="J58" s="75">
        <f>COUNTIF(J12:J56,"ไม่ผ่าน")</f>
        <v>45</v>
      </c>
    </row>
    <row r="59" spans="1:12" s="1" customFormat="1" ht="19.5" customHeight="1" x14ac:dyDescent="0.35">
      <c r="B59" s="44"/>
      <c r="C59" s="45"/>
      <c r="D59" s="45"/>
      <c r="E59" s="46"/>
      <c r="F59" s="48"/>
      <c r="G59" s="49"/>
      <c r="H59" s="50"/>
      <c r="I59" s="51"/>
      <c r="J59" s="6"/>
    </row>
    <row r="60" spans="1:12" s="1" customFormat="1" ht="21" x14ac:dyDescent="0.35">
      <c r="C60" s="1" t="s">
        <v>13</v>
      </c>
    </row>
    <row r="62" spans="1:12" s="2" customFormat="1" ht="22.5" customHeight="1" x14ac:dyDescent="0.3">
      <c r="B62" s="37" t="s">
        <v>16</v>
      </c>
      <c r="C62" s="37"/>
      <c r="D62" s="37"/>
      <c r="E62" s="37"/>
      <c r="F62" s="37"/>
      <c r="G62" s="37"/>
      <c r="H62" s="37"/>
      <c r="I62" s="37"/>
      <c r="J62" s="37"/>
      <c r="K62" s="7"/>
      <c r="L62" s="7"/>
    </row>
    <row r="63" spans="1:12" s="2" customFormat="1" ht="22.5" customHeight="1" x14ac:dyDescent="0.5">
      <c r="A63" s="8"/>
      <c r="B63" s="37" t="s">
        <v>17</v>
      </c>
      <c r="C63" s="37"/>
      <c r="D63" s="37"/>
      <c r="E63" s="37"/>
      <c r="F63" s="37"/>
      <c r="G63" s="37"/>
      <c r="H63" s="37"/>
      <c r="I63" s="37"/>
      <c r="J63" s="37"/>
      <c r="K63" s="7"/>
      <c r="L63" s="7"/>
    </row>
    <row r="64" spans="1:12" s="2" customFormat="1" ht="22.5" customHeight="1" x14ac:dyDescent="0.3">
      <c r="A64" s="8"/>
      <c r="B64" s="37" t="s">
        <v>18</v>
      </c>
      <c r="C64" s="37"/>
      <c r="D64" s="37"/>
      <c r="E64" s="37"/>
      <c r="F64" s="37"/>
      <c r="G64" s="37"/>
      <c r="H64" s="37"/>
      <c r="I64" s="37"/>
      <c r="J64" s="37"/>
      <c r="K64" s="7"/>
      <c r="L64" s="7"/>
    </row>
    <row r="65" spans="3:8" ht="21" x14ac:dyDescent="0.35">
      <c r="C65" s="66" t="s">
        <v>818</v>
      </c>
      <c r="D65" s="67" t="s">
        <v>819</v>
      </c>
      <c r="E65" s="68" t="s">
        <v>820</v>
      </c>
      <c r="F65" s="68"/>
      <c r="G65" s="68" t="s">
        <v>821</v>
      </c>
      <c r="H65" s="68"/>
    </row>
    <row r="66" spans="3:8" ht="21" x14ac:dyDescent="0.35">
      <c r="C66" s="69"/>
      <c r="D66" s="70" t="s">
        <v>822</v>
      </c>
      <c r="E66" s="71" t="s">
        <v>823</v>
      </c>
      <c r="F66" s="71"/>
      <c r="G66" s="72">
        <f>COUNTIF(F12:F56,"/")</f>
        <v>45</v>
      </c>
      <c r="H66" s="72"/>
    </row>
    <row r="67" spans="3:8" ht="21" x14ac:dyDescent="0.35">
      <c r="C67" s="69"/>
      <c r="D67" s="70" t="s">
        <v>824</v>
      </c>
      <c r="E67" s="71" t="s">
        <v>825</v>
      </c>
      <c r="F67" s="71"/>
      <c r="G67" s="72">
        <f>COUNTIF(G12:G56,"/")</f>
        <v>0</v>
      </c>
      <c r="H67" s="72"/>
    </row>
    <row r="68" spans="3:8" ht="21" x14ac:dyDescent="0.35">
      <c r="C68" s="69"/>
      <c r="D68" s="70" t="s">
        <v>826</v>
      </c>
      <c r="E68" s="71" t="s">
        <v>827</v>
      </c>
      <c r="F68" s="71"/>
      <c r="G68" s="72">
        <f>COUNTIF(H12:H56,"/")</f>
        <v>0</v>
      </c>
      <c r="H68" s="72"/>
    </row>
    <row r="69" spans="3:8" ht="21" x14ac:dyDescent="0.35">
      <c r="C69" s="73"/>
      <c r="D69" s="70" t="s">
        <v>828</v>
      </c>
      <c r="E69" s="71" t="s">
        <v>829</v>
      </c>
      <c r="F69" s="71"/>
      <c r="G69" s="72">
        <f>COUNTIF(I12:I56,"/")</f>
        <v>0</v>
      </c>
      <c r="H69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4:J64"/>
    <mergeCell ref="B57:E57"/>
    <mergeCell ref="B58:E59"/>
    <mergeCell ref="F58:F59"/>
    <mergeCell ref="G59:I59"/>
    <mergeCell ref="B62:J62"/>
    <mergeCell ref="B63:J63"/>
    <mergeCell ref="C65:C69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6"/>
  <sheetViews>
    <sheetView view="pageLayout" topLeftCell="A47" workbookViewId="0">
      <selection activeCell="I54" sqref="I54:J55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21" t="s">
        <v>482</v>
      </c>
      <c r="D12" s="21" t="s">
        <v>483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21" t="s">
        <v>484</v>
      </c>
      <c r="D13" s="21" t="s">
        <v>485</v>
      </c>
      <c r="E13" s="9"/>
      <c r="F13" s="74" t="str">
        <f t="shared" ref="F13:F53" si="0">IF(E13&lt;=14,"/","")</f>
        <v>/</v>
      </c>
      <c r="G13" s="74" t="str">
        <f t="shared" ref="G13:G53" si="1">IF(AND(E13&gt;14,E13&lt;=20),"/","")</f>
        <v/>
      </c>
      <c r="H13" s="74" t="str">
        <f t="shared" ref="H13:H53" si="2">IF(AND(E13&gt;20,E13&lt;=25),"/","")</f>
        <v/>
      </c>
      <c r="I13" s="74" t="str">
        <f t="shared" ref="I13:I53" si="3">IF(AND(E13&gt;25,E13&lt;=30),"/","")</f>
        <v/>
      </c>
      <c r="J13" s="74" t="str">
        <f t="shared" ref="J13:J53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2" t="s">
        <v>486</v>
      </c>
      <c r="D14" s="12" t="s">
        <v>416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8" t="s">
        <v>487</v>
      </c>
      <c r="D15" s="18" t="s">
        <v>33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2" t="s">
        <v>488</v>
      </c>
      <c r="D16" s="12" t="s">
        <v>489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490</v>
      </c>
      <c r="D17" s="12" t="s">
        <v>491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2" t="s">
        <v>492</v>
      </c>
      <c r="D18" s="12" t="s">
        <v>493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2" t="s">
        <v>19</v>
      </c>
      <c r="D19" s="12" t="s">
        <v>494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24" t="s">
        <v>34</v>
      </c>
      <c r="D20" s="24" t="s">
        <v>495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34</v>
      </c>
      <c r="D21" s="12" t="s">
        <v>496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2" t="s">
        <v>497</v>
      </c>
      <c r="D22" s="12" t="s">
        <v>498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499</v>
      </c>
      <c r="D23" s="12" t="s">
        <v>500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8" t="s">
        <v>501</v>
      </c>
      <c r="D24" s="18" t="s">
        <v>502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24" t="s">
        <v>503</v>
      </c>
      <c r="D25" s="24" t="s">
        <v>504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2" t="s">
        <v>505</v>
      </c>
      <c r="D26" s="12" t="s">
        <v>506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2" t="s">
        <v>507</v>
      </c>
      <c r="D27" s="12" t="s">
        <v>508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2" t="s">
        <v>509</v>
      </c>
      <c r="D28" s="12" t="s">
        <v>510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2" t="s">
        <v>511</v>
      </c>
      <c r="D29" s="12" t="s">
        <v>512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28" t="s">
        <v>513</v>
      </c>
      <c r="D30" s="28" t="s">
        <v>514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2" t="s">
        <v>515</v>
      </c>
      <c r="D31" s="12" t="s">
        <v>516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24" t="s">
        <v>517</v>
      </c>
      <c r="D32" s="24" t="s">
        <v>518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27" t="s">
        <v>519</v>
      </c>
      <c r="D33" s="27" t="s">
        <v>520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2" t="s">
        <v>521</v>
      </c>
      <c r="D34" s="12" t="s">
        <v>78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2" t="s">
        <v>522</v>
      </c>
      <c r="D35" s="12" t="s">
        <v>21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8" t="s">
        <v>523</v>
      </c>
      <c r="D36" s="18" t="s">
        <v>524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2" t="s">
        <v>525</v>
      </c>
      <c r="D37" s="12" t="s">
        <v>526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2" t="s">
        <v>527</v>
      </c>
      <c r="D38" s="12" t="s">
        <v>528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8" t="s">
        <v>529</v>
      </c>
      <c r="D39" s="18" t="s">
        <v>530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2" t="s">
        <v>531</v>
      </c>
      <c r="D40" s="12" t="s">
        <v>532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2" t="s">
        <v>533</v>
      </c>
      <c r="D41" s="12" t="s">
        <v>534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24" t="s">
        <v>535</v>
      </c>
      <c r="D42" s="24" t="s">
        <v>536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537</v>
      </c>
      <c r="D43" s="12" t="s">
        <v>538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2" t="s">
        <v>539</v>
      </c>
      <c r="D44" s="12" t="s">
        <v>540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22" t="s">
        <v>541</v>
      </c>
      <c r="D45" s="22" t="s">
        <v>542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8" t="s">
        <v>30</v>
      </c>
      <c r="D46" s="18" t="s">
        <v>543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2" t="s">
        <v>544</v>
      </c>
      <c r="D47" s="12" t="s">
        <v>543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2" t="s">
        <v>545</v>
      </c>
      <c r="D48" s="12" t="s">
        <v>546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2" t="s">
        <v>547</v>
      </c>
      <c r="D49" s="12" t="s">
        <v>548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547</v>
      </c>
      <c r="D50" s="12" t="s">
        <v>33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2" customFormat="1" ht="19.5" customHeight="1" x14ac:dyDescent="0.3">
      <c r="B51" s="4">
        <v>40</v>
      </c>
      <c r="C51" s="12" t="s">
        <v>549</v>
      </c>
      <c r="D51" s="12" t="s">
        <v>142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1:12" s="2" customFormat="1" ht="19.5" customHeight="1" x14ac:dyDescent="0.3">
      <c r="B52" s="4">
        <v>41</v>
      </c>
      <c r="C52" s="10" t="s">
        <v>26</v>
      </c>
      <c r="D52" s="12" t="s">
        <v>550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1:12" s="2" customFormat="1" ht="19.5" customHeight="1" x14ac:dyDescent="0.3">
      <c r="B53" s="4">
        <v>42</v>
      </c>
      <c r="C53" s="17" t="s">
        <v>551</v>
      </c>
      <c r="D53" s="18" t="s">
        <v>552</v>
      </c>
      <c r="E53" s="9"/>
      <c r="F53" s="74" t="str">
        <f t="shared" si="0"/>
        <v>/</v>
      </c>
      <c r="G53" s="74" t="str">
        <f t="shared" si="1"/>
        <v/>
      </c>
      <c r="H53" s="74" t="str">
        <f t="shared" si="2"/>
        <v/>
      </c>
      <c r="I53" s="74" t="str">
        <f t="shared" si="3"/>
        <v/>
      </c>
      <c r="J53" s="74" t="str">
        <f t="shared" si="4"/>
        <v>ไม่ผ่าน</v>
      </c>
    </row>
    <row r="54" spans="1:12" s="1" customFormat="1" ht="19.5" customHeight="1" x14ac:dyDescent="0.35">
      <c r="B54" s="38" t="s">
        <v>14</v>
      </c>
      <c r="C54" s="39"/>
      <c r="D54" s="39"/>
      <c r="E54" s="40"/>
      <c r="F54" s="5"/>
      <c r="G54" s="5"/>
      <c r="H54" s="5"/>
      <c r="I54" s="74" t="s">
        <v>9</v>
      </c>
      <c r="J54" s="74">
        <f>COUNTIF(J12:J53,"ผ่าน")</f>
        <v>0</v>
      </c>
    </row>
    <row r="55" spans="1:12" s="1" customFormat="1" ht="19.5" customHeight="1" x14ac:dyDescent="0.35">
      <c r="B55" s="41" t="s">
        <v>15</v>
      </c>
      <c r="C55" s="42"/>
      <c r="D55" s="42"/>
      <c r="E55" s="43"/>
      <c r="F55" s="47"/>
      <c r="G55" s="5"/>
      <c r="H55" s="5"/>
      <c r="I55" s="75" t="s">
        <v>817</v>
      </c>
      <c r="J55" s="75">
        <f>COUNTIF(J12:J53,"ไม่ผ่าน")</f>
        <v>42</v>
      </c>
    </row>
    <row r="56" spans="1:12" s="1" customFormat="1" ht="19.5" customHeight="1" x14ac:dyDescent="0.35">
      <c r="B56" s="44"/>
      <c r="C56" s="45"/>
      <c r="D56" s="45"/>
      <c r="E56" s="46"/>
      <c r="F56" s="48"/>
      <c r="G56" s="49"/>
      <c r="H56" s="50"/>
      <c r="I56" s="51"/>
      <c r="J56" s="6"/>
    </row>
    <row r="57" spans="1:12" s="1" customFormat="1" ht="21" x14ac:dyDescent="0.35">
      <c r="C57" s="1" t="s">
        <v>13</v>
      </c>
    </row>
    <row r="59" spans="1:12" s="2" customFormat="1" ht="22.5" customHeight="1" x14ac:dyDescent="0.3">
      <c r="B59" s="37" t="s">
        <v>16</v>
      </c>
      <c r="C59" s="37"/>
      <c r="D59" s="37"/>
      <c r="E59" s="37"/>
      <c r="F59" s="37"/>
      <c r="G59" s="37"/>
      <c r="H59" s="37"/>
      <c r="I59" s="37"/>
      <c r="J59" s="37"/>
      <c r="K59" s="7"/>
      <c r="L59" s="7"/>
    </row>
    <row r="60" spans="1:12" s="2" customFormat="1" ht="22.5" customHeight="1" x14ac:dyDescent="0.5">
      <c r="A60" s="8"/>
      <c r="B60" s="37" t="s">
        <v>17</v>
      </c>
      <c r="C60" s="37"/>
      <c r="D60" s="37"/>
      <c r="E60" s="37"/>
      <c r="F60" s="37"/>
      <c r="G60" s="37"/>
      <c r="H60" s="37"/>
      <c r="I60" s="37"/>
      <c r="J60" s="37"/>
      <c r="K60" s="7"/>
      <c r="L60" s="7"/>
    </row>
    <row r="61" spans="1:12" s="2" customFormat="1" ht="22.5" customHeight="1" x14ac:dyDescent="0.3">
      <c r="A61" s="8"/>
      <c r="B61" s="37" t="s">
        <v>18</v>
      </c>
      <c r="C61" s="37"/>
      <c r="D61" s="37"/>
      <c r="E61" s="37"/>
      <c r="F61" s="37"/>
      <c r="G61" s="37"/>
      <c r="H61" s="37"/>
      <c r="I61" s="37"/>
      <c r="J61" s="37"/>
      <c r="K61" s="7"/>
      <c r="L61" s="7"/>
    </row>
    <row r="62" spans="1:12" ht="21" x14ac:dyDescent="0.35">
      <c r="C62" s="66" t="s">
        <v>818</v>
      </c>
      <c r="D62" s="67" t="s">
        <v>819</v>
      </c>
      <c r="E62" s="68" t="s">
        <v>820</v>
      </c>
      <c r="F62" s="68"/>
      <c r="G62" s="68" t="s">
        <v>821</v>
      </c>
      <c r="H62" s="68"/>
    </row>
    <row r="63" spans="1:12" ht="21" x14ac:dyDescent="0.35">
      <c r="C63" s="69"/>
      <c r="D63" s="70" t="s">
        <v>822</v>
      </c>
      <c r="E63" s="71" t="s">
        <v>823</v>
      </c>
      <c r="F63" s="71"/>
      <c r="G63" s="72">
        <f>COUNTIF(F12:F53,"/")</f>
        <v>42</v>
      </c>
      <c r="H63" s="72"/>
    </row>
    <row r="64" spans="1:12" ht="21" x14ac:dyDescent="0.35">
      <c r="C64" s="69"/>
      <c r="D64" s="70" t="s">
        <v>824</v>
      </c>
      <c r="E64" s="71" t="s">
        <v>825</v>
      </c>
      <c r="F64" s="71"/>
      <c r="G64" s="72">
        <f>COUNTIF(G12:G53,"/")</f>
        <v>0</v>
      </c>
      <c r="H64" s="72"/>
    </row>
    <row r="65" spans="3:8" ht="21" x14ac:dyDescent="0.35">
      <c r="C65" s="69"/>
      <c r="D65" s="70" t="s">
        <v>826</v>
      </c>
      <c r="E65" s="71" t="s">
        <v>827</v>
      </c>
      <c r="F65" s="71"/>
      <c r="G65" s="72">
        <f>COUNTIF(H12:H53,"/")</f>
        <v>0</v>
      </c>
      <c r="H65" s="72"/>
    </row>
    <row r="66" spans="3:8" ht="21" x14ac:dyDescent="0.35">
      <c r="C66" s="73"/>
      <c r="D66" s="70" t="s">
        <v>828</v>
      </c>
      <c r="E66" s="71" t="s">
        <v>829</v>
      </c>
      <c r="F66" s="71"/>
      <c r="G66" s="72">
        <f>COUNTIF(I12:I53,"/")</f>
        <v>0</v>
      </c>
      <c r="H66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1:J61"/>
    <mergeCell ref="B54:E54"/>
    <mergeCell ref="B55:E56"/>
    <mergeCell ref="F55:F56"/>
    <mergeCell ref="G56:I56"/>
    <mergeCell ref="B59:J59"/>
    <mergeCell ref="B60:J60"/>
    <mergeCell ref="C62:C66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5"/>
  <sheetViews>
    <sheetView view="pageLayout" topLeftCell="A47" workbookViewId="0">
      <selection activeCell="I53" sqref="I53:J54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0" t="s">
        <v>553</v>
      </c>
      <c r="D12" s="11" t="s">
        <v>554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0" t="s">
        <v>430</v>
      </c>
      <c r="D13" s="11" t="s">
        <v>555</v>
      </c>
      <c r="E13" s="9"/>
      <c r="F13" s="74" t="str">
        <f t="shared" ref="F13:F52" si="0">IF(E13&lt;=14,"/","")</f>
        <v>/</v>
      </c>
      <c r="G13" s="74" t="str">
        <f t="shared" ref="G13:G52" si="1">IF(AND(E13&gt;14,E13&lt;=20),"/","")</f>
        <v/>
      </c>
      <c r="H13" s="74" t="str">
        <f t="shared" ref="H13:H52" si="2">IF(AND(E13&gt;20,E13&lt;=25),"/","")</f>
        <v/>
      </c>
      <c r="I13" s="74" t="str">
        <f t="shared" ref="I13:I52" si="3">IF(AND(E13&gt;25,E13&lt;=30),"/","")</f>
        <v/>
      </c>
      <c r="J13" s="74" t="str">
        <f t="shared" ref="J13:J52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5" t="s">
        <v>556</v>
      </c>
      <c r="D14" s="16" t="s">
        <v>557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558</v>
      </c>
      <c r="D15" s="11" t="s">
        <v>559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22" t="s">
        <v>560</v>
      </c>
      <c r="D16" s="22" t="s">
        <v>561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2" t="s">
        <v>562</v>
      </c>
      <c r="D17" s="12" t="s">
        <v>563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0" t="s">
        <v>564</v>
      </c>
      <c r="D18" s="11" t="s">
        <v>565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0" t="s">
        <v>20</v>
      </c>
      <c r="D19" s="11" t="s">
        <v>566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7" t="s">
        <v>411</v>
      </c>
      <c r="D20" s="23" t="s">
        <v>567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5" t="s">
        <v>568</v>
      </c>
      <c r="D21" s="16" t="s">
        <v>569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0" t="s">
        <v>568</v>
      </c>
      <c r="D22" s="11" t="s">
        <v>570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0" t="s">
        <v>571</v>
      </c>
      <c r="D23" s="11" t="s">
        <v>49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0" t="s">
        <v>64</v>
      </c>
      <c r="D24" s="11" t="s">
        <v>572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573</v>
      </c>
      <c r="D25" s="11" t="s">
        <v>574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5" t="s">
        <v>575</v>
      </c>
      <c r="D26" s="16" t="s">
        <v>576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45</v>
      </c>
      <c r="D27" s="12" t="s">
        <v>577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578</v>
      </c>
      <c r="D28" s="12" t="s">
        <v>579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580</v>
      </c>
      <c r="D29" s="12" t="s">
        <v>581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582</v>
      </c>
      <c r="D30" s="11" t="s">
        <v>583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7" t="s">
        <v>39</v>
      </c>
      <c r="D31" s="18" t="s">
        <v>584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0" t="s">
        <v>585</v>
      </c>
      <c r="D32" s="12" t="s">
        <v>586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5" t="s">
        <v>587</v>
      </c>
      <c r="D33" s="24" t="s">
        <v>588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589</v>
      </c>
      <c r="D34" s="12" t="s">
        <v>590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591</v>
      </c>
      <c r="D35" s="12" t="s">
        <v>592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7" t="s">
        <v>593</v>
      </c>
      <c r="D36" s="18" t="s">
        <v>594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595</v>
      </c>
      <c r="D37" s="12" t="s">
        <v>596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5" t="s">
        <v>597</v>
      </c>
      <c r="D38" s="24" t="s">
        <v>598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0" t="s">
        <v>599</v>
      </c>
      <c r="D39" s="12" t="s">
        <v>600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0" t="s">
        <v>601</v>
      </c>
      <c r="D40" s="12" t="s">
        <v>602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7" t="s">
        <v>603</v>
      </c>
      <c r="D41" s="18" t="s">
        <v>604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0" t="s">
        <v>605</v>
      </c>
      <c r="D42" s="12" t="s">
        <v>606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0" t="s">
        <v>607</v>
      </c>
      <c r="D43" s="12" t="s">
        <v>608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0" t="s">
        <v>609</v>
      </c>
      <c r="D44" s="12" t="s">
        <v>610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7" t="s">
        <v>611</v>
      </c>
      <c r="D45" s="18" t="s">
        <v>612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0" t="s">
        <v>613</v>
      </c>
      <c r="D46" s="12" t="s">
        <v>614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7" t="s">
        <v>615</v>
      </c>
      <c r="D47" s="18" t="s">
        <v>616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0" t="s">
        <v>267</v>
      </c>
      <c r="D48" s="12" t="s">
        <v>617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0" t="s">
        <v>618</v>
      </c>
      <c r="D49" s="11" t="s">
        <v>63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0" t="s">
        <v>619</v>
      </c>
      <c r="D50" s="11" t="s">
        <v>620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2" customFormat="1" ht="19.5" customHeight="1" x14ac:dyDescent="0.3">
      <c r="B51" s="4">
        <v>40</v>
      </c>
      <c r="C51" s="10" t="s">
        <v>22</v>
      </c>
      <c r="D51" s="12" t="s">
        <v>621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1:12" s="2" customFormat="1" ht="19.5" customHeight="1" x14ac:dyDescent="0.3">
      <c r="B52" s="4">
        <v>41</v>
      </c>
      <c r="C52" s="15" t="s">
        <v>59</v>
      </c>
      <c r="D52" s="24" t="s">
        <v>622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1:12" s="1" customFormat="1" ht="19.5" customHeight="1" x14ac:dyDescent="0.35">
      <c r="B53" s="38" t="s">
        <v>14</v>
      </c>
      <c r="C53" s="39"/>
      <c r="D53" s="39"/>
      <c r="E53" s="40"/>
      <c r="F53" s="5"/>
      <c r="G53" s="5"/>
      <c r="H53" s="5"/>
      <c r="I53" s="74" t="s">
        <v>9</v>
      </c>
      <c r="J53" s="74">
        <f>COUNTIF(J12:J52,"ผ่าน")</f>
        <v>0</v>
      </c>
    </row>
    <row r="54" spans="1:12" s="1" customFormat="1" ht="19.5" customHeight="1" x14ac:dyDescent="0.35">
      <c r="B54" s="41" t="s">
        <v>15</v>
      </c>
      <c r="C54" s="42"/>
      <c r="D54" s="42"/>
      <c r="E54" s="43"/>
      <c r="F54" s="47"/>
      <c r="G54" s="5"/>
      <c r="H54" s="5"/>
      <c r="I54" s="75" t="s">
        <v>817</v>
      </c>
      <c r="J54" s="75">
        <f>COUNTIF(J12:J52,"ไม่ผ่าน")</f>
        <v>41</v>
      </c>
    </row>
    <row r="55" spans="1:12" s="1" customFormat="1" ht="19.5" customHeight="1" x14ac:dyDescent="0.35">
      <c r="B55" s="44"/>
      <c r="C55" s="45"/>
      <c r="D55" s="45"/>
      <c r="E55" s="46"/>
      <c r="F55" s="48"/>
      <c r="G55" s="49"/>
      <c r="H55" s="50"/>
      <c r="I55" s="51"/>
      <c r="J55" s="6"/>
    </row>
    <row r="56" spans="1:12" s="1" customFormat="1" ht="21" x14ac:dyDescent="0.35">
      <c r="C56" s="1" t="s">
        <v>13</v>
      </c>
    </row>
    <row r="58" spans="1:12" s="2" customFormat="1" ht="22.5" customHeight="1" x14ac:dyDescent="0.3">
      <c r="B58" s="37" t="s">
        <v>16</v>
      </c>
      <c r="C58" s="37"/>
      <c r="D58" s="37"/>
      <c r="E58" s="37"/>
      <c r="F58" s="37"/>
      <c r="G58" s="37"/>
      <c r="H58" s="37"/>
      <c r="I58" s="37"/>
      <c r="J58" s="37"/>
      <c r="K58" s="7"/>
      <c r="L58" s="7"/>
    </row>
    <row r="59" spans="1:12" s="2" customFormat="1" ht="22.5" customHeight="1" x14ac:dyDescent="0.5">
      <c r="A59" s="8"/>
      <c r="B59" s="37" t="s">
        <v>17</v>
      </c>
      <c r="C59" s="37"/>
      <c r="D59" s="37"/>
      <c r="E59" s="37"/>
      <c r="F59" s="37"/>
      <c r="G59" s="37"/>
      <c r="H59" s="37"/>
      <c r="I59" s="37"/>
      <c r="J59" s="37"/>
      <c r="K59" s="7"/>
      <c r="L59" s="7"/>
    </row>
    <row r="60" spans="1:12" s="2" customFormat="1" ht="22.5" customHeight="1" x14ac:dyDescent="0.3">
      <c r="A60" s="8"/>
      <c r="B60" s="37" t="s">
        <v>18</v>
      </c>
      <c r="C60" s="37"/>
      <c r="D60" s="37"/>
      <c r="E60" s="37"/>
      <c r="F60" s="37"/>
      <c r="G60" s="37"/>
      <c r="H60" s="37"/>
      <c r="I60" s="37"/>
      <c r="J60" s="37"/>
      <c r="K60" s="7"/>
      <c r="L60" s="7"/>
    </row>
    <row r="61" spans="1:12" ht="21" x14ac:dyDescent="0.35">
      <c r="C61" s="66" t="s">
        <v>818</v>
      </c>
      <c r="D61" s="67" t="s">
        <v>819</v>
      </c>
      <c r="E61" s="68" t="s">
        <v>820</v>
      </c>
      <c r="F61" s="68"/>
      <c r="G61" s="68" t="s">
        <v>821</v>
      </c>
      <c r="H61" s="68"/>
    </row>
    <row r="62" spans="1:12" ht="21" x14ac:dyDescent="0.35">
      <c r="C62" s="69"/>
      <c r="D62" s="70" t="s">
        <v>822</v>
      </c>
      <c r="E62" s="71" t="s">
        <v>823</v>
      </c>
      <c r="F62" s="71"/>
      <c r="G62" s="72">
        <f>COUNTIF(F12:F52,"/")</f>
        <v>41</v>
      </c>
      <c r="H62" s="72"/>
    </row>
    <row r="63" spans="1:12" ht="21" x14ac:dyDescent="0.35">
      <c r="C63" s="69"/>
      <c r="D63" s="70" t="s">
        <v>824</v>
      </c>
      <c r="E63" s="71" t="s">
        <v>825</v>
      </c>
      <c r="F63" s="71"/>
      <c r="G63" s="72">
        <f>COUNTIF(G12:G52,"/")</f>
        <v>0</v>
      </c>
      <c r="H63" s="72"/>
    </row>
    <row r="64" spans="1:12" ht="21" x14ac:dyDescent="0.35">
      <c r="C64" s="69"/>
      <c r="D64" s="70" t="s">
        <v>826</v>
      </c>
      <c r="E64" s="71" t="s">
        <v>827</v>
      </c>
      <c r="F64" s="71"/>
      <c r="G64" s="72">
        <f>COUNTIF(H12:H52,"/")</f>
        <v>0</v>
      </c>
      <c r="H64" s="72"/>
    </row>
    <row r="65" spans="3:8" ht="21" x14ac:dyDescent="0.35">
      <c r="C65" s="73"/>
      <c r="D65" s="70" t="s">
        <v>828</v>
      </c>
      <c r="E65" s="71" t="s">
        <v>829</v>
      </c>
      <c r="F65" s="71"/>
      <c r="G65" s="72">
        <f>COUNTIF(I12:I52,"/")</f>
        <v>0</v>
      </c>
      <c r="H65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53:E53"/>
    <mergeCell ref="B54:E55"/>
    <mergeCell ref="F54:F55"/>
    <mergeCell ref="G55:I55"/>
    <mergeCell ref="B58:J58"/>
    <mergeCell ref="B59:J59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5"/>
  <sheetViews>
    <sheetView view="pageLayout" topLeftCell="A53" workbookViewId="0">
      <selection activeCell="I53" sqref="I53:J54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0" t="s">
        <v>623</v>
      </c>
      <c r="D12" s="11" t="s">
        <v>624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9" t="s">
        <v>625</v>
      </c>
      <c r="D13" s="20" t="s">
        <v>554</v>
      </c>
      <c r="E13" s="9"/>
      <c r="F13" s="74" t="str">
        <f t="shared" ref="F13:F52" si="0">IF(E13&lt;=14,"/","")</f>
        <v>/</v>
      </c>
      <c r="G13" s="74" t="str">
        <f t="shared" ref="G13:G52" si="1">IF(AND(E13&gt;14,E13&lt;=20),"/","")</f>
        <v/>
      </c>
      <c r="H13" s="74" t="str">
        <f t="shared" ref="H13:H52" si="2">IF(AND(E13&gt;20,E13&lt;=25),"/","")</f>
        <v/>
      </c>
      <c r="I13" s="74" t="str">
        <f t="shared" ref="I13:I52" si="3">IF(AND(E13&gt;25,E13&lt;=30),"/","")</f>
        <v/>
      </c>
      <c r="J13" s="74" t="str">
        <f t="shared" ref="J13:J52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0" t="s">
        <v>626</v>
      </c>
      <c r="D14" s="11" t="s">
        <v>627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628</v>
      </c>
      <c r="D15" s="11" t="s">
        <v>629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7" t="s">
        <v>77</v>
      </c>
      <c r="D16" s="23" t="s">
        <v>630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0" t="s">
        <v>631</v>
      </c>
      <c r="D17" s="11" t="s">
        <v>632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0" t="s">
        <v>633</v>
      </c>
      <c r="D18" s="11" t="s">
        <v>634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0" t="s">
        <v>635</v>
      </c>
      <c r="D19" s="11" t="s">
        <v>636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0" t="s">
        <v>637</v>
      </c>
      <c r="D20" s="11" t="s">
        <v>638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7" t="s">
        <v>639</v>
      </c>
      <c r="D21" s="23" t="s">
        <v>386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10" t="s">
        <v>640</v>
      </c>
      <c r="D22" s="11" t="s">
        <v>641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0" t="s">
        <v>642</v>
      </c>
      <c r="D23" s="11" t="s">
        <v>68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0" t="s">
        <v>643</v>
      </c>
      <c r="D24" s="11" t="s">
        <v>68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644</v>
      </c>
      <c r="D25" s="11" t="s">
        <v>590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645</v>
      </c>
      <c r="D26" s="11" t="s">
        <v>67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646</v>
      </c>
      <c r="D27" s="11" t="s">
        <v>647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648</v>
      </c>
      <c r="D28" s="11" t="s">
        <v>649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650</v>
      </c>
      <c r="D29" s="11" t="s">
        <v>75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7" t="s">
        <v>651</v>
      </c>
      <c r="D30" s="23" t="s">
        <v>652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0" t="s">
        <v>653</v>
      </c>
      <c r="D31" s="11" t="s">
        <v>654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5" t="s">
        <v>655</v>
      </c>
      <c r="D32" s="16" t="s">
        <v>656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0" t="s">
        <v>53</v>
      </c>
      <c r="D33" s="11" t="s">
        <v>657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658</v>
      </c>
      <c r="D34" s="11" t="s">
        <v>569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0" t="s">
        <v>659</v>
      </c>
      <c r="D35" s="30" t="s">
        <v>660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0" t="s">
        <v>661</v>
      </c>
      <c r="D36" s="12" t="s">
        <v>662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663</v>
      </c>
      <c r="D37" s="12" t="s">
        <v>47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0" t="s">
        <v>71</v>
      </c>
      <c r="D38" s="12" t="s">
        <v>664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0" t="s">
        <v>665</v>
      </c>
      <c r="D39" s="12" t="s">
        <v>666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0" t="s">
        <v>667</v>
      </c>
      <c r="D40" s="11" t="s">
        <v>668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7" t="s">
        <v>669</v>
      </c>
      <c r="D41" s="18" t="s">
        <v>670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2" t="s">
        <v>671</v>
      </c>
      <c r="D42" s="12" t="s">
        <v>672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2" t="s">
        <v>38</v>
      </c>
      <c r="D43" s="12" t="s">
        <v>141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27" t="s">
        <v>673</v>
      </c>
      <c r="D44" s="27" t="s">
        <v>674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2" t="s">
        <v>675</v>
      </c>
      <c r="D45" s="12" t="s">
        <v>676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2" t="s">
        <v>677</v>
      </c>
      <c r="D46" s="12" t="s">
        <v>678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24" t="s">
        <v>32</v>
      </c>
      <c r="D47" s="24" t="s">
        <v>679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22" t="s">
        <v>680</v>
      </c>
      <c r="D48" s="22" t="s">
        <v>528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8" t="s">
        <v>681</v>
      </c>
      <c r="D49" s="18" t="s">
        <v>682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2" t="s">
        <v>69</v>
      </c>
      <c r="D50" s="12" t="s">
        <v>683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2" customFormat="1" ht="19.5" customHeight="1" x14ac:dyDescent="0.3">
      <c r="B51" s="4">
        <v>40</v>
      </c>
      <c r="C51" s="22" t="s">
        <v>684</v>
      </c>
      <c r="D51" s="22" t="s">
        <v>685</v>
      </c>
      <c r="E51" s="9"/>
      <c r="F51" s="74" t="str">
        <f t="shared" si="0"/>
        <v>/</v>
      </c>
      <c r="G51" s="74" t="str">
        <f t="shared" si="1"/>
        <v/>
      </c>
      <c r="H51" s="74" t="str">
        <f t="shared" si="2"/>
        <v/>
      </c>
      <c r="I51" s="74" t="str">
        <f t="shared" si="3"/>
        <v/>
      </c>
      <c r="J51" s="74" t="str">
        <f t="shared" si="4"/>
        <v>ไม่ผ่าน</v>
      </c>
    </row>
    <row r="52" spans="1:12" s="2" customFormat="1" ht="19.5" customHeight="1" x14ac:dyDescent="0.3">
      <c r="B52" s="4">
        <v>41</v>
      </c>
      <c r="C52" s="12" t="s">
        <v>686</v>
      </c>
      <c r="D52" s="12" t="s">
        <v>687</v>
      </c>
      <c r="E52" s="9"/>
      <c r="F52" s="74" t="str">
        <f t="shared" si="0"/>
        <v>/</v>
      </c>
      <c r="G52" s="74" t="str">
        <f t="shared" si="1"/>
        <v/>
      </c>
      <c r="H52" s="74" t="str">
        <f t="shared" si="2"/>
        <v/>
      </c>
      <c r="I52" s="74" t="str">
        <f t="shared" si="3"/>
        <v/>
      </c>
      <c r="J52" s="74" t="str">
        <f t="shared" si="4"/>
        <v>ไม่ผ่าน</v>
      </c>
    </row>
    <row r="53" spans="1:12" s="1" customFormat="1" ht="19.5" customHeight="1" x14ac:dyDescent="0.35">
      <c r="B53" s="38" t="s">
        <v>14</v>
      </c>
      <c r="C53" s="39"/>
      <c r="D53" s="39"/>
      <c r="E53" s="40"/>
      <c r="F53" s="5"/>
      <c r="G53" s="5"/>
      <c r="H53" s="5"/>
      <c r="I53" s="74" t="s">
        <v>9</v>
      </c>
      <c r="J53" s="74">
        <f>COUNTIF(J12:J52,"ผ่าน")</f>
        <v>0</v>
      </c>
    </row>
    <row r="54" spans="1:12" s="1" customFormat="1" ht="19.5" customHeight="1" x14ac:dyDescent="0.35">
      <c r="B54" s="41" t="s">
        <v>15</v>
      </c>
      <c r="C54" s="42"/>
      <c r="D54" s="42"/>
      <c r="E54" s="43"/>
      <c r="F54" s="47"/>
      <c r="G54" s="5"/>
      <c r="H54" s="5"/>
      <c r="I54" s="75" t="s">
        <v>817</v>
      </c>
      <c r="J54" s="75">
        <f>COUNTIF(J12:J52,"ไม่ผ่าน")</f>
        <v>41</v>
      </c>
    </row>
    <row r="55" spans="1:12" s="1" customFormat="1" ht="19.5" customHeight="1" x14ac:dyDescent="0.35">
      <c r="B55" s="44"/>
      <c r="C55" s="45"/>
      <c r="D55" s="45"/>
      <c r="E55" s="46"/>
      <c r="F55" s="48"/>
      <c r="G55" s="49"/>
      <c r="H55" s="50"/>
      <c r="I55" s="51"/>
      <c r="J55" s="6"/>
    </row>
    <row r="56" spans="1:12" s="1" customFormat="1" ht="21" x14ac:dyDescent="0.35">
      <c r="C56" s="1" t="s">
        <v>13</v>
      </c>
    </row>
    <row r="58" spans="1:12" s="2" customFormat="1" ht="22.5" customHeight="1" x14ac:dyDescent="0.3">
      <c r="B58" s="37" t="s">
        <v>16</v>
      </c>
      <c r="C58" s="37"/>
      <c r="D58" s="37"/>
      <c r="E58" s="37"/>
      <c r="F58" s="37"/>
      <c r="G58" s="37"/>
      <c r="H58" s="37"/>
      <c r="I58" s="37"/>
      <c r="J58" s="37"/>
      <c r="K58" s="7"/>
      <c r="L58" s="7"/>
    </row>
    <row r="59" spans="1:12" s="2" customFormat="1" ht="22.5" customHeight="1" x14ac:dyDescent="0.5">
      <c r="A59" s="8"/>
      <c r="B59" s="37" t="s">
        <v>17</v>
      </c>
      <c r="C59" s="37"/>
      <c r="D59" s="37"/>
      <c r="E59" s="37"/>
      <c r="F59" s="37"/>
      <c r="G59" s="37"/>
      <c r="H59" s="37"/>
      <c r="I59" s="37"/>
      <c r="J59" s="37"/>
      <c r="K59" s="7"/>
      <c r="L59" s="7"/>
    </row>
    <row r="60" spans="1:12" s="2" customFormat="1" ht="22.5" customHeight="1" x14ac:dyDescent="0.3">
      <c r="A60" s="8"/>
      <c r="B60" s="37" t="s">
        <v>18</v>
      </c>
      <c r="C60" s="37"/>
      <c r="D60" s="37"/>
      <c r="E60" s="37"/>
      <c r="F60" s="37"/>
      <c r="G60" s="37"/>
      <c r="H60" s="37"/>
      <c r="I60" s="37"/>
      <c r="J60" s="37"/>
      <c r="K60" s="7"/>
      <c r="L60" s="7"/>
    </row>
    <row r="61" spans="1:12" ht="21" x14ac:dyDescent="0.35">
      <c r="C61" s="66" t="s">
        <v>818</v>
      </c>
      <c r="D61" s="67" t="s">
        <v>819</v>
      </c>
      <c r="E61" s="68" t="s">
        <v>820</v>
      </c>
      <c r="F61" s="68"/>
      <c r="G61" s="68" t="s">
        <v>821</v>
      </c>
      <c r="H61" s="68"/>
    </row>
    <row r="62" spans="1:12" ht="21" x14ac:dyDescent="0.35">
      <c r="C62" s="69"/>
      <c r="D62" s="70" t="s">
        <v>822</v>
      </c>
      <c r="E62" s="71" t="s">
        <v>823</v>
      </c>
      <c r="F62" s="71"/>
      <c r="G62" s="72">
        <f>COUNTIF(F12:F52,"/")</f>
        <v>41</v>
      </c>
      <c r="H62" s="72"/>
    </row>
    <row r="63" spans="1:12" ht="21" x14ac:dyDescent="0.35">
      <c r="C63" s="69"/>
      <c r="D63" s="70" t="s">
        <v>824</v>
      </c>
      <c r="E63" s="71" t="s">
        <v>825</v>
      </c>
      <c r="F63" s="71"/>
      <c r="G63" s="72">
        <f>COUNTIF(G12:G52,"/")</f>
        <v>0</v>
      </c>
      <c r="H63" s="72"/>
    </row>
    <row r="64" spans="1:12" ht="21" x14ac:dyDescent="0.35">
      <c r="C64" s="69"/>
      <c r="D64" s="70" t="s">
        <v>826</v>
      </c>
      <c r="E64" s="71" t="s">
        <v>827</v>
      </c>
      <c r="F64" s="71"/>
      <c r="G64" s="72">
        <f>COUNTIF(H12:H52,"/")</f>
        <v>0</v>
      </c>
      <c r="H64" s="72"/>
    </row>
    <row r="65" spans="3:8" ht="21" x14ac:dyDescent="0.35">
      <c r="C65" s="73"/>
      <c r="D65" s="70" t="s">
        <v>828</v>
      </c>
      <c r="E65" s="71" t="s">
        <v>829</v>
      </c>
      <c r="F65" s="71"/>
      <c r="G65" s="72">
        <f>COUNTIF(I12:I52,"/")</f>
        <v>0</v>
      </c>
      <c r="H65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53:E53"/>
    <mergeCell ref="B54:E55"/>
    <mergeCell ref="F54:F55"/>
    <mergeCell ref="G55:I55"/>
    <mergeCell ref="B58:J58"/>
    <mergeCell ref="B59:J59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3"/>
  <sheetViews>
    <sheetView view="pageLayout" topLeftCell="A50" workbookViewId="0">
      <selection activeCell="G66" sqref="G66:G68"/>
    </sheetView>
  </sheetViews>
  <sheetFormatPr defaultRowHeight="14.25" x14ac:dyDescent="0.2"/>
  <cols>
    <col min="2" max="2" width="4.5" customWidth="1"/>
    <col min="3" max="4" width="11.75" customWidth="1"/>
    <col min="6" max="9" width="5.375" customWidth="1"/>
  </cols>
  <sheetData>
    <row r="6" spans="2:10" s="1" customFormat="1" ht="21.75" customHeight="1" x14ac:dyDescent="0.35">
      <c r="B6" s="52" t="s">
        <v>0</v>
      </c>
      <c r="C6" s="52"/>
      <c r="D6" s="52"/>
      <c r="E6" s="52"/>
      <c r="F6" s="52"/>
      <c r="G6" s="52"/>
      <c r="H6" s="52"/>
      <c r="I6" s="52"/>
      <c r="J6" s="52"/>
    </row>
    <row r="7" spans="2:10" s="1" customFormat="1" ht="21" customHeight="1" x14ac:dyDescent="0.35">
      <c r="B7" s="52" t="s">
        <v>1</v>
      </c>
      <c r="C7" s="52"/>
      <c r="D7" s="52"/>
      <c r="E7" s="52"/>
      <c r="F7" s="52"/>
      <c r="G7" s="52"/>
      <c r="H7" s="52"/>
      <c r="I7" s="52"/>
      <c r="J7" s="52"/>
    </row>
    <row r="8" spans="2:10" s="1" customFormat="1" ht="21.75" customHeight="1" x14ac:dyDescent="0.35">
      <c r="B8" s="53" t="s">
        <v>2</v>
      </c>
      <c r="C8" s="53"/>
      <c r="D8" s="53"/>
      <c r="E8" s="53"/>
      <c r="F8" s="53"/>
      <c r="G8" s="53"/>
      <c r="H8" s="53"/>
      <c r="I8" s="53"/>
      <c r="J8" s="53"/>
    </row>
    <row r="9" spans="2:10" s="2" customFormat="1" ht="18.75" customHeight="1" x14ac:dyDescent="0.3">
      <c r="B9" s="54" t="s">
        <v>3</v>
      </c>
      <c r="C9" s="57" t="s">
        <v>4</v>
      </c>
      <c r="D9" s="58"/>
      <c r="E9" s="63" t="s">
        <v>5</v>
      </c>
      <c r="F9" s="64" t="s">
        <v>6</v>
      </c>
      <c r="G9" s="64"/>
      <c r="H9" s="64"/>
      <c r="I9" s="64"/>
      <c r="J9" s="65" t="s">
        <v>7</v>
      </c>
    </row>
    <row r="10" spans="2:10" s="2" customFormat="1" ht="18.75" customHeight="1" x14ac:dyDescent="0.3">
      <c r="B10" s="55"/>
      <c r="C10" s="59"/>
      <c r="D10" s="60"/>
      <c r="E10" s="63"/>
      <c r="F10" s="63" t="s">
        <v>8</v>
      </c>
      <c r="G10" s="64" t="s">
        <v>9</v>
      </c>
      <c r="H10" s="64"/>
      <c r="I10" s="64"/>
      <c r="J10" s="65"/>
    </row>
    <row r="11" spans="2:10" s="2" customFormat="1" ht="65.25" x14ac:dyDescent="0.3">
      <c r="B11" s="56"/>
      <c r="C11" s="61"/>
      <c r="D11" s="62"/>
      <c r="E11" s="63"/>
      <c r="F11" s="63"/>
      <c r="G11" s="9" t="s">
        <v>10</v>
      </c>
      <c r="H11" s="9" t="s">
        <v>11</v>
      </c>
      <c r="I11" s="9" t="s">
        <v>12</v>
      </c>
      <c r="J11" s="65"/>
    </row>
    <row r="12" spans="2:10" s="2" customFormat="1" ht="19.5" customHeight="1" x14ac:dyDescent="0.3">
      <c r="B12" s="4">
        <v>1</v>
      </c>
      <c r="C12" s="10" t="s">
        <v>688</v>
      </c>
      <c r="D12" s="11" t="s">
        <v>689</v>
      </c>
      <c r="E12" s="9"/>
      <c r="F12" s="74" t="str">
        <f>IF(E12&lt;=14,"/","")</f>
        <v>/</v>
      </c>
      <c r="G12" s="74" t="str">
        <f>IF(AND(E12&gt;14,E12&lt;=20),"/","")</f>
        <v/>
      </c>
      <c r="H12" s="74" t="str">
        <f>IF(AND(E12&gt;20,E12&lt;=25),"/","")</f>
        <v/>
      </c>
      <c r="I12" s="74" t="str">
        <f>IF(AND(E12&gt;25,E12&lt;=30),"/","")</f>
        <v/>
      </c>
      <c r="J12" s="74" t="str">
        <f>IF(E12&gt;=15,"ผ่าน","ไม่ผ่าน")</f>
        <v>ไม่ผ่าน</v>
      </c>
    </row>
    <row r="13" spans="2:10" s="2" customFormat="1" ht="19.5" customHeight="1" x14ac:dyDescent="0.3">
      <c r="B13" s="4">
        <v>2</v>
      </c>
      <c r="C13" s="17" t="s">
        <v>690</v>
      </c>
      <c r="D13" s="23" t="s">
        <v>691</v>
      </c>
      <c r="E13" s="9"/>
      <c r="F13" s="74" t="str">
        <f t="shared" ref="F13:F50" si="0">IF(E13&lt;=14,"/","")</f>
        <v>/</v>
      </c>
      <c r="G13" s="74" t="str">
        <f t="shared" ref="G13:G50" si="1">IF(AND(E13&gt;14,E13&lt;=20),"/","")</f>
        <v/>
      </c>
      <c r="H13" s="74" t="str">
        <f t="shared" ref="H13:H50" si="2">IF(AND(E13&gt;20,E13&lt;=25),"/","")</f>
        <v/>
      </c>
      <c r="I13" s="74" t="str">
        <f t="shared" ref="I13:I50" si="3">IF(AND(E13&gt;25,E13&lt;=30),"/","")</f>
        <v/>
      </c>
      <c r="J13" s="74" t="str">
        <f t="shared" ref="J13:J50" si="4">IF(E13&gt;=15,"ผ่าน","ไม่ผ่าน")</f>
        <v>ไม่ผ่าน</v>
      </c>
    </row>
    <row r="14" spans="2:10" s="2" customFormat="1" ht="19.5" customHeight="1" x14ac:dyDescent="0.3">
      <c r="B14" s="4">
        <v>3</v>
      </c>
      <c r="C14" s="17" t="s">
        <v>690</v>
      </c>
      <c r="D14" s="23" t="s">
        <v>236</v>
      </c>
      <c r="E14" s="9"/>
      <c r="F14" s="74" t="str">
        <f t="shared" si="0"/>
        <v>/</v>
      </c>
      <c r="G14" s="74" t="str">
        <f t="shared" si="1"/>
        <v/>
      </c>
      <c r="H14" s="74" t="str">
        <f t="shared" si="2"/>
        <v/>
      </c>
      <c r="I14" s="74" t="str">
        <f t="shared" si="3"/>
        <v/>
      </c>
      <c r="J14" s="74" t="str">
        <f t="shared" si="4"/>
        <v>ไม่ผ่าน</v>
      </c>
    </row>
    <row r="15" spans="2:10" s="2" customFormat="1" ht="19.5" customHeight="1" x14ac:dyDescent="0.3">
      <c r="B15" s="4">
        <v>4</v>
      </c>
      <c r="C15" s="10" t="s">
        <v>692</v>
      </c>
      <c r="D15" s="11" t="s">
        <v>693</v>
      </c>
      <c r="E15" s="9"/>
      <c r="F15" s="74" t="str">
        <f t="shared" si="0"/>
        <v>/</v>
      </c>
      <c r="G15" s="74" t="str">
        <f t="shared" si="1"/>
        <v/>
      </c>
      <c r="H15" s="74" t="str">
        <f t="shared" si="2"/>
        <v/>
      </c>
      <c r="I15" s="74" t="str">
        <f t="shared" si="3"/>
        <v/>
      </c>
      <c r="J15" s="74" t="str">
        <f t="shared" si="4"/>
        <v>ไม่ผ่าน</v>
      </c>
    </row>
    <row r="16" spans="2:10" s="2" customFormat="1" ht="19.5" customHeight="1" x14ac:dyDescent="0.3">
      <c r="B16" s="4">
        <v>5</v>
      </c>
      <c r="C16" s="10" t="s">
        <v>694</v>
      </c>
      <c r="D16" s="11" t="s">
        <v>695</v>
      </c>
      <c r="E16" s="9"/>
      <c r="F16" s="74" t="str">
        <f t="shared" si="0"/>
        <v>/</v>
      </c>
      <c r="G16" s="74" t="str">
        <f t="shared" si="1"/>
        <v/>
      </c>
      <c r="H16" s="74" t="str">
        <f t="shared" si="2"/>
        <v/>
      </c>
      <c r="I16" s="74" t="str">
        <f t="shared" si="3"/>
        <v/>
      </c>
      <c r="J16" s="74" t="str">
        <f t="shared" si="4"/>
        <v>ไม่ผ่าน</v>
      </c>
    </row>
    <row r="17" spans="2:10" s="2" customFormat="1" ht="19.5" customHeight="1" x14ac:dyDescent="0.3">
      <c r="B17" s="4">
        <v>6</v>
      </c>
      <c r="C17" s="10" t="s">
        <v>696</v>
      </c>
      <c r="D17" s="11" t="s">
        <v>697</v>
      </c>
      <c r="E17" s="9"/>
      <c r="F17" s="74" t="str">
        <f t="shared" si="0"/>
        <v>/</v>
      </c>
      <c r="G17" s="74" t="str">
        <f t="shared" si="1"/>
        <v/>
      </c>
      <c r="H17" s="74" t="str">
        <f t="shared" si="2"/>
        <v/>
      </c>
      <c r="I17" s="74" t="str">
        <f t="shared" si="3"/>
        <v/>
      </c>
      <c r="J17" s="74" t="str">
        <f t="shared" si="4"/>
        <v>ไม่ผ่าน</v>
      </c>
    </row>
    <row r="18" spans="2:10" s="2" customFormat="1" ht="19.5" customHeight="1" x14ac:dyDescent="0.3">
      <c r="B18" s="4">
        <v>7</v>
      </c>
      <c r="C18" s="10" t="s">
        <v>698</v>
      </c>
      <c r="D18" s="11" t="s">
        <v>699</v>
      </c>
      <c r="E18" s="9"/>
      <c r="F18" s="74" t="str">
        <f t="shared" si="0"/>
        <v>/</v>
      </c>
      <c r="G18" s="74" t="str">
        <f t="shared" si="1"/>
        <v/>
      </c>
      <c r="H18" s="74" t="str">
        <f t="shared" si="2"/>
        <v/>
      </c>
      <c r="I18" s="74" t="str">
        <f t="shared" si="3"/>
        <v/>
      </c>
      <c r="J18" s="74" t="str">
        <f t="shared" si="4"/>
        <v>ไม่ผ่าน</v>
      </c>
    </row>
    <row r="19" spans="2:10" s="2" customFormat="1" ht="19.5" customHeight="1" x14ac:dyDescent="0.3">
      <c r="B19" s="4">
        <v>8</v>
      </c>
      <c r="C19" s="10" t="s">
        <v>700</v>
      </c>
      <c r="D19" s="11" t="s">
        <v>701</v>
      </c>
      <c r="E19" s="9"/>
      <c r="F19" s="74" t="str">
        <f t="shared" si="0"/>
        <v>/</v>
      </c>
      <c r="G19" s="74" t="str">
        <f t="shared" si="1"/>
        <v/>
      </c>
      <c r="H19" s="74" t="str">
        <f t="shared" si="2"/>
        <v/>
      </c>
      <c r="I19" s="74" t="str">
        <f t="shared" si="3"/>
        <v/>
      </c>
      <c r="J19" s="74" t="str">
        <f t="shared" si="4"/>
        <v>ไม่ผ่าน</v>
      </c>
    </row>
    <row r="20" spans="2:10" s="2" customFormat="1" ht="19.5" customHeight="1" x14ac:dyDescent="0.3">
      <c r="B20" s="4">
        <v>9</v>
      </c>
      <c r="C20" s="15" t="s">
        <v>24</v>
      </c>
      <c r="D20" s="16" t="s">
        <v>702</v>
      </c>
      <c r="E20" s="9"/>
      <c r="F20" s="74" t="str">
        <f t="shared" si="0"/>
        <v>/</v>
      </c>
      <c r="G20" s="74" t="str">
        <f t="shared" si="1"/>
        <v/>
      </c>
      <c r="H20" s="74" t="str">
        <f t="shared" si="2"/>
        <v/>
      </c>
      <c r="I20" s="74" t="str">
        <f t="shared" si="3"/>
        <v/>
      </c>
      <c r="J20" s="74" t="str">
        <f t="shared" si="4"/>
        <v>ไม่ผ่าน</v>
      </c>
    </row>
    <row r="21" spans="2:10" s="2" customFormat="1" ht="19.5" customHeight="1" x14ac:dyDescent="0.3">
      <c r="B21" s="4">
        <v>10</v>
      </c>
      <c r="C21" s="12" t="s">
        <v>703</v>
      </c>
      <c r="D21" s="12" t="s">
        <v>704</v>
      </c>
      <c r="E21" s="9"/>
      <c r="F21" s="74" t="str">
        <f t="shared" si="0"/>
        <v>/</v>
      </c>
      <c r="G21" s="74" t="str">
        <f t="shared" si="1"/>
        <v/>
      </c>
      <c r="H21" s="74" t="str">
        <f t="shared" si="2"/>
        <v/>
      </c>
      <c r="I21" s="74" t="str">
        <f t="shared" si="3"/>
        <v/>
      </c>
      <c r="J21" s="74" t="str">
        <f t="shared" si="4"/>
        <v>ไม่ผ่าน</v>
      </c>
    </row>
    <row r="22" spans="2:10" s="2" customFormat="1" ht="19.5" customHeight="1" x14ac:dyDescent="0.3">
      <c r="B22" s="4">
        <v>11</v>
      </c>
      <c r="C22" s="22" t="s">
        <v>20</v>
      </c>
      <c r="D22" s="22" t="s">
        <v>705</v>
      </c>
      <c r="E22" s="9"/>
      <c r="F22" s="74" t="str">
        <f t="shared" si="0"/>
        <v>/</v>
      </c>
      <c r="G22" s="74" t="str">
        <f t="shared" si="1"/>
        <v/>
      </c>
      <c r="H22" s="74" t="str">
        <f t="shared" si="2"/>
        <v/>
      </c>
      <c r="I22" s="74" t="str">
        <f t="shared" si="3"/>
        <v/>
      </c>
      <c r="J22" s="74" t="str">
        <f t="shared" si="4"/>
        <v>ไม่ผ่าน</v>
      </c>
    </row>
    <row r="23" spans="2:10" s="2" customFormat="1" ht="19.5" customHeight="1" x14ac:dyDescent="0.3">
      <c r="B23" s="4">
        <v>12</v>
      </c>
      <c r="C23" s="12" t="s">
        <v>706</v>
      </c>
      <c r="D23" s="12" t="s">
        <v>707</v>
      </c>
      <c r="E23" s="9"/>
      <c r="F23" s="74" t="str">
        <f t="shared" si="0"/>
        <v>/</v>
      </c>
      <c r="G23" s="74" t="str">
        <f t="shared" si="1"/>
        <v/>
      </c>
      <c r="H23" s="74" t="str">
        <f t="shared" si="2"/>
        <v/>
      </c>
      <c r="I23" s="74" t="str">
        <f t="shared" si="3"/>
        <v/>
      </c>
      <c r="J23" s="74" t="str">
        <f t="shared" si="4"/>
        <v>ไม่ผ่าน</v>
      </c>
    </row>
    <row r="24" spans="2:10" s="2" customFormat="1" ht="19.5" customHeight="1" x14ac:dyDescent="0.3">
      <c r="B24" s="4">
        <v>13</v>
      </c>
      <c r="C24" s="10" t="s">
        <v>29</v>
      </c>
      <c r="D24" s="11" t="s">
        <v>708</v>
      </c>
      <c r="E24" s="9"/>
      <c r="F24" s="74" t="str">
        <f t="shared" si="0"/>
        <v>/</v>
      </c>
      <c r="G24" s="74" t="str">
        <f t="shared" si="1"/>
        <v/>
      </c>
      <c r="H24" s="74" t="str">
        <f t="shared" si="2"/>
        <v/>
      </c>
      <c r="I24" s="74" t="str">
        <f t="shared" si="3"/>
        <v/>
      </c>
      <c r="J24" s="74" t="str">
        <f t="shared" si="4"/>
        <v>ไม่ผ่าน</v>
      </c>
    </row>
    <row r="25" spans="2:10" s="2" customFormat="1" ht="19.5" customHeight="1" x14ac:dyDescent="0.3">
      <c r="B25" s="4">
        <v>14</v>
      </c>
      <c r="C25" s="10" t="s">
        <v>709</v>
      </c>
      <c r="D25" s="11" t="s">
        <v>710</v>
      </c>
      <c r="E25" s="9"/>
      <c r="F25" s="74" t="str">
        <f t="shared" si="0"/>
        <v>/</v>
      </c>
      <c r="G25" s="74" t="str">
        <f t="shared" si="1"/>
        <v/>
      </c>
      <c r="H25" s="74" t="str">
        <f t="shared" si="2"/>
        <v/>
      </c>
      <c r="I25" s="74" t="str">
        <f t="shared" si="3"/>
        <v/>
      </c>
      <c r="J25" s="74" t="str">
        <f t="shared" si="4"/>
        <v>ไม่ผ่าน</v>
      </c>
    </row>
    <row r="26" spans="2:10" s="2" customFormat="1" ht="19.5" customHeight="1" x14ac:dyDescent="0.3">
      <c r="B26" s="4">
        <v>15</v>
      </c>
      <c r="C26" s="10" t="s">
        <v>711</v>
      </c>
      <c r="D26" s="11" t="s">
        <v>712</v>
      </c>
      <c r="E26" s="9"/>
      <c r="F26" s="74" t="str">
        <f t="shared" si="0"/>
        <v>/</v>
      </c>
      <c r="G26" s="74" t="str">
        <f t="shared" si="1"/>
        <v/>
      </c>
      <c r="H26" s="74" t="str">
        <f t="shared" si="2"/>
        <v/>
      </c>
      <c r="I26" s="74" t="str">
        <f t="shared" si="3"/>
        <v/>
      </c>
      <c r="J26" s="74" t="str">
        <f t="shared" si="4"/>
        <v>ไม่ผ่าน</v>
      </c>
    </row>
    <row r="27" spans="2:10" s="2" customFormat="1" ht="19.5" customHeight="1" x14ac:dyDescent="0.3">
      <c r="B27" s="4">
        <v>16</v>
      </c>
      <c r="C27" s="10" t="s">
        <v>713</v>
      </c>
      <c r="D27" s="11" t="s">
        <v>714</v>
      </c>
      <c r="E27" s="9"/>
      <c r="F27" s="74" t="str">
        <f t="shared" si="0"/>
        <v>/</v>
      </c>
      <c r="G27" s="74" t="str">
        <f t="shared" si="1"/>
        <v/>
      </c>
      <c r="H27" s="74" t="str">
        <f t="shared" si="2"/>
        <v/>
      </c>
      <c r="I27" s="74" t="str">
        <f t="shared" si="3"/>
        <v/>
      </c>
      <c r="J27" s="74" t="str">
        <f t="shared" si="4"/>
        <v>ไม่ผ่าน</v>
      </c>
    </row>
    <row r="28" spans="2:10" s="2" customFormat="1" ht="19.5" customHeight="1" x14ac:dyDescent="0.3">
      <c r="B28" s="4">
        <v>17</v>
      </c>
      <c r="C28" s="10" t="s">
        <v>715</v>
      </c>
      <c r="D28" s="11" t="s">
        <v>716</v>
      </c>
      <c r="E28" s="9"/>
      <c r="F28" s="74" t="str">
        <f t="shared" si="0"/>
        <v>/</v>
      </c>
      <c r="G28" s="74" t="str">
        <f t="shared" si="1"/>
        <v/>
      </c>
      <c r="H28" s="74" t="str">
        <f t="shared" si="2"/>
        <v/>
      </c>
      <c r="I28" s="74" t="str">
        <f t="shared" si="3"/>
        <v/>
      </c>
      <c r="J28" s="74" t="str">
        <f t="shared" si="4"/>
        <v>ไม่ผ่าน</v>
      </c>
    </row>
    <row r="29" spans="2:10" s="2" customFormat="1" ht="19.5" customHeight="1" x14ac:dyDescent="0.3">
      <c r="B29" s="4">
        <v>18</v>
      </c>
      <c r="C29" s="10" t="s">
        <v>717</v>
      </c>
      <c r="D29" s="11" t="s">
        <v>718</v>
      </c>
      <c r="E29" s="9"/>
      <c r="F29" s="74" t="str">
        <f t="shared" si="0"/>
        <v>/</v>
      </c>
      <c r="G29" s="74" t="str">
        <f t="shared" si="1"/>
        <v/>
      </c>
      <c r="H29" s="74" t="str">
        <f t="shared" si="2"/>
        <v/>
      </c>
      <c r="I29" s="74" t="str">
        <f t="shared" si="3"/>
        <v/>
      </c>
      <c r="J29" s="74" t="str">
        <f t="shared" si="4"/>
        <v>ไม่ผ่าน</v>
      </c>
    </row>
    <row r="30" spans="2:10" s="2" customFormat="1" ht="19.5" customHeight="1" x14ac:dyDescent="0.3">
      <c r="B30" s="4">
        <v>19</v>
      </c>
      <c r="C30" s="10" t="s">
        <v>719</v>
      </c>
      <c r="D30" s="11" t="s">
        <v>720</v>
      </c>
      <c r="E30" s="9"/>
      <c r="F30" s="74" t="str">
        <f t="shared" si="0"/>
        <v>/</v>
      </c>
      <c r="G30" s="74" t="str">
        <f t="shared" si="1"/>
        <v/>
      </c>
      <c r="H30" s="74" t="str">
        <f t="shared" si="2"/>
        <v/>
      </c>
      <c r="I30" s="74" t="str">
        <f t="shared" si="3"/>
        <v/>
      </c>
      <c r="J30" s="74" t="str">
        <f t="shared" si="4"/>
        <v>ไม่ผ่าน</v>
      </c>
    </row>
    <row r="31" spans="2:10" s="2" customFormat="1" ht="19.5" customHeight="1" x14ac:dyDescent="0.3">
      <c r="B31" s="4">
        <v>20</v>
      </c>
      <c r="C31" s="10" t="s">
        <v>721</v>
      </c>
      <c r="D31" s="11" t="s">
        <v>722</v>
      </c>
      <c r="E31" s="9"/>
      <c r="F31" s="74" t="str">
        <f t="shared" si="0"/>
        <v>/</v>
      </c>
      <c r="G31" s="74" t="str">
        <f t="shared" si="1"/>
        <v/>
      </c>
      <c r="H31" s="74" t="str">
        <f t="shared" si="2"/>
        <v/>
      </c>
      <c r="I31" s="74" t="str">
        <f t="shared" si="3"/>
        <v/>
      </c>
      <c r="J31" s="74" t="str">
        <f t="shared" si="4"/>
        <v>ไม่ผ่าน</v>
      </c>
    </row>
    <row r="32" spans="2:10" s="2" customFormat="1" ht="19.5" customHeight="1" x14ac:dyDescent="0.3">
      <c r="B32" s="4">
        <v>21</v>
      </c>
      <c r="C32" s="17" t="s">
        <v>723</v>
      </c>
      <c r="D32" s="23" t="s">
        <v>724</v>
      </c>
      <c r="E32" s="9"/>
      <c r="F32" s="74" t="str">
        <f t="shared" si="0"/>
        <v>/</v>
      </c>
      <c r="G32" s="74" t="str">
        <f t="shared" si="1"/>
        <v/>
      </c>
      <c r="H32" s="74" t="str">
        <f t="shared" si="2"/>
        <v/>
      </c>
      <c r="I32" s="74" t="str">
        <f t="shared" si="3"/>
        <v/>
      </c>
      <c r="J32" s="74" t="str">
        <f t="shared" si="4"/>
        <v>ไม่ผ่าน</v>
      </c>
    </row>
    <row r="33" spans="2:10" s="2" customFormat="1" ht="19.5" customHeight="1" x14ac:dyDescent="0.3">
      <c r="B33" s="4">
        <v>22</v>
      </c>
      <c r="C33" s="10" t="s">
        <v>37</v>
      </c>
      <c r="D33" s="11" t="s">
        <v>725</v>
      </c>
      <c r="E33" s="9"/>
      <c r="F33" s="74" t="str">
        <f t="shared" si="0"/>
        <v>/</v>
      </c>
      <c r="G33" s="74" t="str">
        <f t="shared" si="1"/>
        <v/>
      </c>
      <c r="H33" s="74" t="str">
        <f t="shared" si="2"/>
        <v/>
      </c>
      <c r="I33" s="74" t="str">
        <f t="shared" si="3"/>
        <v/>
      </c>
      <c r="J33" s="74" t="str">
        <f t="shared" si="4"/>
        <v>ไม่ผ่าน</v>
      </c>
    </row>
    <row r="34" spans="2:10" s="2" customFormat="1" ht="19.5" customHeight="1" x14ac:dyDescent="0.3">
      <c r="B34" s="4">
        <v>23</v>
      </c>
      <c r="C34" s="10" t="s">
        <v>37</v>
      </c>
      <c r="D34" s="12" t="s">
        <v>726</v>
      </c>
      <c r="E34" s="9"/>
      <c r="F34" s="74" t="str">
        <f t="shared" si="0"/>
        <v>/</v>
      </c>
      <c r="G34" s="74" t="str">
        <f t="shared" si="1"/>
        <v/>
      </c>
      <c r="H34" s="74" t="str">
        <f t="shared" si="2"/>
        <v/>
      </c>
      <c r="I34" s="74" t="str">
        <f t="shared" si="3"/>
        <v/>
      </c>
      <c r="J34" s="74" t="str">
        <f t="shared" si="4"/>
        <v>ไม่ผ่าน</v>
      </c>
    </row>
    <row r="35" spans="2:10" s="2" customFormat="1" ht="19.5" customHeight="1" x14ac:dyDescent="0.3">
      <c r="B35" s="4">
        <v>24</v>
      </c>
      <c r="C35" s="15" t="s">
        <v>727</v>
      </c>
      <c r="D35" s="24" t="s">
        <v>728</v>
      </c>
      <c r="E35" s="9"/>
      <c r="F35" s="74" t="str">
        <f t="shared" si="0"/>
        <v>/</v>
      </c>
      <c r="G35" s="74" t="str">
        <f t="shared" si="1"/>
        <v/>
      </c>
      <c r="H35" s="74" t="str">
        <f t="shared" si="2"/>
        <v/>
      </c>
      <c r="I35" s="74" t="str">
        <f t="shared" si="3"/>
        <v/>
      </c>
      <c r="J35" s="74" t="str">
        <f t="shared" si="4"/>
        <v>ไม่ผ่าน</v>
      </c>
    </row>
    <row r="36" spans="2:10" s="2" customFormat="1" ht="19.5" customHeight="1" x14ac:dyDescent="0.3">
      <c r="B36" s="4">
        <v>25</v>
      </c>
      <c r="C36" s="10" t="s">
        <v>729</v>
      </c>
      <c r="D36" s="12" t="s">
        <v>61</v>
      </c>
      <c r="E36" s="9"/>
      <c r="F36" s="74" t="str">
        <f t="shared" si="0"/>
        <v>/</v>
      </c>
      <c r="G36" s="74" t="str">
        <f t="shared" si="1"/>
        <v/>
      </c>
      <c r="H36" s="74" t="str">
        <f t="shared" si="2"/>
        <v/>
      </c>
      <c r="I36" s="74" t="str">
        <f t="shared" si="3"/>
        <v/>
      </c>
      <c r="J36" s="74" t="str">
        <f t="shared" si="4"/>
        <v>ไม่ผ่าน</v>
      </c>
    </row>
    <row r="37" spans="2:10" s="2" customFormat="1" ht="19.5" customHeight="1" x14ac:dyDescent="0.3">
      <c r="B37" s="4">
        <v>26</v>
      </c>
      <c r="C37" s="10" t="s">
        <v>730</v>
      </c>
      <c r="D37" s="12" t="s">
        <v>731</v>
      </c>
      <c r="E37" s="9"/>
      <c r="F37" s="74" t="str">
        <f t="shared" si="0"/>
        <v>/</v>
      </c>
      <c r="G37" s="74" t="str">
        <f t="shared" si="1"/>
        <v/>
      </c>
      <c r="H37" s="74" t="str">
        <f t="shared" si="2"/>
        <v/>
      </c>
      <c r="I37" s="74" t="str">
        <f t="shared" si="3"/>
        <v/>
      </c>
      <c r="J37" s="74" t="str">
        <f t="shared" si="4"/>
        <v>ไม่ผ่าน</v>
      </c>
    </row>
    <row r="38" spans="2:10" s="2" customFormat="1" ht="19.5" customHeight="1" x14ac:dyDescent="0.3">
      <c r="B38" s="4">
        <v>27</v>
      </c>
      <c r="C38" s="10" t="s">
        <v>732</v>
      </c>
      <c r="D38" s="12" t="s">
        <v>733</v>
      </c>
      <c r="E38" s="9"/>
      <c r="F38" s="74" t="str">
        <f t="shared" si="0"/>
        <v>/</v>
      </c>
      <c r="G38" s="74" t="str">
        <f t="shared" si="1"/>
        <v/>
      </c>
      <c r="H38" s="74" t="str">
        <f t="shared" si="2"/>
        <v/>
      </c>
      <c r="I38" s="74" t="str">
        <f t="shared" si="3"/>
        <v/>
      </c>
      <c r="J38" s="74" t="str">
        <f t="shared" si="4"/>
        <v>ไม่ผ่าน</v>
      </c>
    </row>
    <row r="39" spans="2:10" s="2" customFormat="1" ht="19.5" customHeight="1" x14ac:dyDescent="0.3">
      <c r="B39" s="4">
        <v>28</v>
      </c>
      <c r="C39" s="10" t="s">
        <v>40</v>
      </c>
      <c r="D39" s="12" t="s">
        <v>734</v>
      </c>
      <c r="E39" s="9"/>
      <c r="F39" s="74" t="str">
        <f t="shared" si="0"/>
        <v>/</v>
      </c>
      <c r="G39" s="74" t="str">
        <f t="shared" si="1"/>
        <v/>
      </c>
      <c r="H39" s="74" t="str">
        <f t="shared" si="2"/>
        <v/>
      </c>
      <c r="I39" s="74" t="str">
        <f t="shared" si="3"/>
        <v/>
      </c>
      <c r="J39" s="74" t="str">
        <f t="shared" si="4"/>
        <v>ไม่ผ่าน</v>
      </c>
    </row>
    <row r="40" spans="2:10" s="2" customFormat="1" ht="19.5" customHeight="1" x14ac:dyDescent="0.3">
      <c r="B40" s="4">
        <v>29</v>
      </c>
      <c r="C40" s="10" t="s">
        <v>212</v>
      </c>
      <c r="D40" s="12" t="s">
        <v>735</v>
      </c>
      <c r="E40" s="9"/>
      <c r="F40" s="74" t="str">
        <f t="shared" si="0"/>
        <v>/</v>
      </c>
      <c r="G40" s="74" t="str">
        <f t="shared" si="1"/>
        <v/>
      </c>
      <c r="H40" s="74" t="str">
        <f t="shared" si="2"/>
        <v/>
      </c>
      <c r="I40" s="74" t="str">
        <f t="shared" si="3"/>
        <v/>
      </c>
      <c r="J40" s="74" t="str">
        <f t="shared" si="4"/>
        <v>ไม่ผ่าน</v>
      </c>
    </row>
    <row r="41" spans="2:10" s="2" customFormat="1" ht="19.5" customHeight="1" x14ac:dyDescent="0.3">
      <c r="B41" s="4">
        <v>30</v>
      </c>
      <c r="C41" s="10" t="s">
        <v>736</v>
      </c>
      <c r="D41" s="12" t="s">
        <v>737</v>
      </c>
      <c r="E41" s="9"/>
      <c r="F41" s="74" t="str">
        <f t="shared" si="0"/>
        <v>/</v>
      </c>
      <c r="G41" s="74" t="str">
        <f t="shared" si="1"/>
        <v/>
      </c>
      <c r="H41" s="74" t="str">
        <f t="shared" si="2"/>
        <v/>
      </c>
      <c r="I41" s="74" t="str">
        <f t="shared" si="3"/>
        <v/>
      </c>
      <c r="J41" s="74" t="str">
        <f t="shared" si="4"/>
        <v>ไม่ผ่าน</v>
      </c>
    </row>
    <row r="42" spans="2:10" s="2" customFormat="1" ht="19.5" customHeight="1" x14ac:dyDescent="0.3">
      <c r="B42" s="4">
        <v>31</v>
      </c>
      <c r="C42" s="15" t="s">
        <v>738</v>
      </c>
      <c r="D42" s="24" t="s">
        <v>739</v>
      </c>
      <c r="E42" s="9"/>
      <c r="F42" s="74" t="str">
        <f t="shared" si="0"/>
        <v>/</v>
      </c>
      <c r="G42" s="74" t="str">
        <f t="shared" si="1"/>
        <v/>
      </c>
      <c r="H42" s="74" t="str">
        <f t="shared" si="2"/>
        <v/>
      </c>
      <c r="I42" s="74" t="str">
        <f t="shared" si="3"/>
        <v/>
      </c>
      <c r="J42" s="74" t="str">
        <f t="shared" si="4"/>
        <v>ไม่ผ่าน</v>
      </c>
    </row>
    <row r="43" spans="2:10" s="2" customFormat="1" ht="19.5" customHeight="1" x14ac:dyDescent="0.3">
      <c r="B43" s="4">
        <v>32</v>
      </c>
      <c r="C43" s="17" t="s">
        <v>261</v>
      </c>
      <c r="D43" s="18" t="s">
        <v>740</v>
      </c>
      <c r="E43" s="9"/>
      <c r="F43" s="74" t="str">
        <f t="shared" si="0"/>
        <v>/</v>
      </c>
      <c r="G43" s="74" t="str">
        <f t="shared" si="1"/>
        <v/>
      </c>
      <c r="H43" s="74" t="str">
        <f t="shared" si="2"/>
        <v/>
      </c>
      <c r="I43" s="74" t="str">
        <f t="shared" si="3"/>
        <v/>
      </c>
      <c r="J43" s="74" t="str">
        <f t="shared" si="4"/>
        <v>ไม่ผ่าน</v>
      </c>
    </row>
    <row r="44" spans="2:10" s="2" customFormat="1" ht="19.5" customHeight="1" x14ac:dyDescent="0.3">
      <c r="B44" s="4">
        <v>33</v>
      </c>
      <c r="C44" s="17" t="s">
        <v>741</v>
      </c>
      <c r="D44" s="18" t="s">
        <v>742</v>
      </c>
      <c r="E44" s="9"/>
      <c r="F44" s="74" t="str">
        <f t="shared" si="0"/>
        <v>/</v>
      </c>
      <c r="G44" s="74" t="str">
        <f t="shared" si="1"/>
        <v/>
      </c>
      <c r="H44" s="74" t="str">
        <f t="shared" si="2"/>
        <v/>
      </c>
      <c r="I44" s="74" t="str">
        <f t="shared" si="3"/>
        <v/>
      </c>
      <c r="J44" s="74" t="str">
        <f t="shared" si="4"/>
        <v>ไม่ผ่าน</v>
      </c>
    </row>
    <row r="45" spans="2:10" s="2" customFormat="1" ht="19.5" customHeight="1" x14ac:dyDescent="0.3">
      <c r="B45" s="4">
        <v>34</v>
      </c>
      <c r="C45" s="10" t="s">
        <v>743</v>
      </c>
      <c r="D45" s="12" t="s">
        <v>744</v>
      </c>
      <c r="E45" s="9"/>
      <c r="F45" s="74" t="str">
        <f t="shared" si="0"/>
        <v>/</v>
      </c>
      <c r="G45" s="74" t="str">
        <f t="shared" si="1"/>
        <v/>
      </c>
      <c r="H45" s="74" t="str">
        <f t="shared" si="2"/>
        <v/>
      </c>
      <c r="I45" s="74" t="str">
        <f t="shared" si="3"/>
        <v/>
      </c>
      <c r="J45" s="74" t="str">
        <f t="shared" si="4"/>
        <v>ไม่ผ่าน</v>
      </c>
    </row>
    <row r="46" spans="2:10" s="2" customFormat="1" ht="19.5" customHeight="1" x14ac:dyDescent="0.3">
      <c r="B46" s="4">
        <v>35</v>
      </c>
      <c r="C46" s="10" t="s">
        <v>745</v>
      </c>
      <c r="D46" s="12" t="s">
        <v>746</v>
      </c>
      <c r="E46" s="9"/>
      <c r="F46" s="74" t="str">
        <f t="shared" si="0"/>
        <v>/</v>
      </c>
      <c r="G46" s="74" t="str">
        <f t="shared" si="1"/>
        <v/>
      </c>
      <c r="H46" s="74" t="str">
        <f t="shared" si="2"/>
        <v/>
      </c>
      <c r="I46" s="74" t="str">
        <f t="shared" si="3"/>
        <v/>
      </c>
      <c r="J46" s="74" t="str">
        <f t="shared" si="4"/>
        <v>ไม่ผ่าน</v>
      </c>
    </row>
    <row r="47" spans="2:10" s="2" customFormat="1" ht="19.5" customHeight="1" x14ac:dyDescent="0.3">
      <c r="B47" s="4">
        <v>36</v>
      </c>
      <c r="C47" s="10" t="s">
        <v>747</v>
      </c>
      <c r="D47" s="12" t="s">
        <v>748</v>
      </c>
      <c r="E47" s="9"/>
      <c r="F47" s="74" t="str">
        <f t="shared" si="0"/>
        <v>/</v>
      </c>
      <c r="G47" s="74" t="str">
        <f t="shared" si="1"/>
        <v/>
      </c>
      <c r="H47" s="74" t="str">
        <f t="shared" si="2"/>
        <v/>
      </c>
      <c r="I47" s="74" t="str">
        <f t="shared" si="3"/>
        <v/>
      </c>
      <c r="J47" s="74" t="str">
        <f t="shared" si="4"/>
        <v>ไม่ผ่าน</v>
      </c>
    </row>
    <row r="48" spans="2:10" s="2" customFormat="1" ht="19.5" customHeight="1" x14ac:dyDescent="0.3">
      <c r="B48" s="4">
        <v>37</v>
      </c>
      <c r="C48" s="15" t="s">
        <v>749</v>
      </c>
      <c r="D48" s="24" t="s">
        <v>750</v>
      </c>
      <c r="E48" s="9"/>
      <c r="F48" s="74" t="str">
        <f t="shared" si="0"/>
        <v>/</v>
      </c>
      <c r="G48" s="74" t="str">
        <f t="shared" si="1"/>
        <v/>
      </c>
      <c r="H48" s="74" t="str">
        <f t="shared" si="2"/>
        <v/>
      </c>
      <c r="I48" s="74" t="str">
        <f t="shared" si="3"/>
        <v/>
      </c>
      <c r="J48" s="74" t="str">
        <f t="shared" si="4"/>
        <v>ไม่ผ่าน</v>
      </c>
    </row>
    <row r="49" spans="1:12" s="2" customFormat="1" ht="19.5" customHeight="1" x14ac:dyDescent="0.3">
      <c r="B49" s="4">
        <v>38</v>
      </c>
      <c r="C49" s="10" t="s">
        <v>751</v>
      </c>
      <c r="D49" s="12" t="s">
        <v>752</v>
      </c>
      <c r="E49" s="9"/>
      <c r="F49" s="74" t="str">
        <f t="shared" si="0"/>
        <v>/</v>
      </c>
      <c r="G49" s="74" t="str">
        <f t="shared" si="1"/>
        <v/>
      </c>
      <c r="H49" s="74" t="str">
        <f t="shared" si="2"/>
        <v/>
      </c>
      <c r="I49" s="74" t="str">
        <f t="shared" si="3"/>
        <v/>
      </c>
      <c r="J49" s="74" t="str">
        <f t="shared" si="4"/>
        <v>ไม่ผ่าน</v>
      </c>
    </row>
    <row r="50" spans="1:12" s="2" customFormat="1" ht="19.5" customHeight="1" x14ac:dyDescent="0.3">
      <c r="B50" s="4">
        <v>39</v>
      </c>
      <c r="C50" s="10" t="s">
        <v>753</v>
      </c>
      <c r="D50" s="12" t="s">
        <v>754</v>
      </c>
      <c r="E50" s="9"/>
      <c r="F50" s="74" t="str">
        <f t="shared" si="0"/>
        <v>/</v>
      </c>
      <c r="G50" s="74" t="str">
        <f t="shared" si="1"/>
        <v/>
      </c>
      <c r="H50" s="74" t="str">
        <f t="shared" si="2"/>
        <v/>
      </c>
      <c r="I50" s="74" t="str">
        <f t="shared" si="3"/>
        <v/>
      </c>
      <c r="J50" s="74" t="str">
        <f t="shared" si="4"/>
        <v>ไม่ผ่าน</v>
      </c>
    </row>
    <row r="51" spans="1:12" s="1" customFormat="1" ht="19.5" customHeight="1" x14ac:dyDescent="0.35">
      <c r="B51" s="38" t="s">
        <v>14</v>
      </c>
      <c r="C51" s="39"/>
      <c r="D51" s="39"/>
      <c r="E51" s="40"/>
      <c r="F51" s="5"/>
      <c r="G51" s="5"/>
      <c r="H51" s="5"/>
      <c r="I51" s="74" t="s">
        <v>9</v>
      </c>
      <c r="J51" s="74">
        <f>COUNTIF(J12:J50,"ผ่าน")</f>
        <v>0</v>
      </c>
    </row>
    <row r="52" spans="1:12" s="1" customFormat="1" ht="19.5" customHeight="1" x14ac:dyDescent="0.35">
      <c r="B52" s="41" t="s">
        <v>15</v>
      </c>
      <c r="C52" s="42"/>
      <c r="D52" s="42"/>
      <c r="E52" s="43"/>
      <c r="F52" s="47"/>
      <c r="G52" s="5"/>
      <c r="H52" s="5"/>
      <c r="I52" s="75" t="s">
        <v>817</v>
      </c>
      <c r="J52" s="75">
        <f>COUNTIF(J12:J50,"ไม่ผ่าน")</f>
        <v>39</v>
      </c>
    </row>
    <row r="53" spans="1:12" s="1" customFormat="1" ht="19.5" customHeight="1" x14ac:dyDescent="0.35">
      <c r="B53" s="44"/>
      <c r="C53" s="45"/>
      <c r="D53" s="45"/>
      <c r="E53" s="46"/>
      <c r="F53" s="48"/>
      <c r="G53" s="49"/>
      <c r="H53" s="50"/>
      <c r="I53" s="51"/>
      <c r="J53" s="6"/>
    </row>
    <row r="54" spans="1:12" s="1" customFormat="1" ht="21" x14ac:dyDescent="0.35">
      <c r="C54" s="1" t="s">
        <v>13</v>
      </c>
    </row>
    <row r="56" spans="1:12" s="2" customFormat="1" ht="22.5" customHeight="1" x14ac:dyDescent="0.3">
      <c r="B56" s="37" t="s">
        <v>16</v>
      </c>
      <c r="C56" s="37"/>
      <c r="D56" s="37"/>
      <c r="E56" s="37"/>
      <c r="F56" s="37"/>
      <c r="G56" s="37"/>
      <c r="H56" s="37"/>
      <c r="I56" s="37"/>
      <c r="J56" s="37"/>
      <c r="K56" s="7"/>
      <c r="L56" s="7"/>
    </row>
    <row r="57" spans="1:12" s="2" customFormat="1" ht="22.5" customHeight="1" x14ac:dyDescent="0.5">
      <c r="A57" s="8"/>
      <c r="B57" s="37" t="s">
        <v>17</v>
      </c>
      <c r="C57" s="37"/>
      <c r="D57" s="37"/>
      <c r="E57" s="37"/>
      <c r="F57" s="37"/>
      <c r="G57" s="37"/>
      <c r="H57" s="37"/>
      <c r="I57" s="37"/>
      <c r="J57" s="37"/>
      <c r="K57" s="7"/>
      <c r="L57" s="7"/>
    </row>
    <row r="58" spans="1:12" s="2" customFormat="1" ht="22.5" customHeight="1" x14ac:dyDescent="0.3">
      <c r="A58" s="8"/>
      <c r="B58" s="37" t="s">
        <v>18</v>
      </c>
      <c r="C58" s="37"/>
      <c r="D58" s="37"/>
      <c r="E58" s="37"/>
      <c r="F58" s="37"/>
      <c r="G58" s="37"/>
      <c r="H58" s="37"/>
      <c r="I58" s="37"/>
      <c r="J58" s="37"/>
      <c r="K58" s="7"/>
      <c r="L58" s="7"/>
    </row>
    <row r="59" spans="1:12" ht="21" x14ac:dyDescent="0.35">
      <c r="C59" s="66" t="s">
        <v>818</v>
      </c>
      <c r="D59" s="67" t="s">
        <v>819</v>
      </c>
      <c r="E59" s="68" t="s">
        <v>820</v>
      </c>
      <c r="F59" s="68"/>
      <c r="G59" s="68" t="s">
        <v>821</v>
      </c>
      <c r="H59" s="68"/>
    </row>
    <row r="60" spans="1:12" ht="21" x14ac:dyDescent="0.35">
      <c r="C60" s="69"/>
      <c r="D60" s="70" t="s">
        <v>822</v>
      </c>
      <c r="E60" s="71" t="s">
        <v>823</v>
      </c>
      <c r="F60" s="71"/>
      <c r="G60" s="72">
        <f>COUNTIF(F12:F50,"/")</f>
        <v>39</v>
      </c>
      <c r="H60" s="72"/>
    </row>
    <row r="61" spans="1:12" ht="21" x14ac:dyDescent="0.35">
      <c r="C61" s="69"/>
      <c r="D61" s="70" t="s">
        <v>824</v>
      </c>
      <c r="E61" s="71" t="s">
        <v>825</v>
      </c>
      <c r="F61" s="71"/>
      <c r="G61" s="72">
        <f>COUNTIF(G12:G50,"/")</f>
        <v>0</v>
      </c>
      <c r="H61" s="72"/>
    </row>
    <row r="62" spans="1:12" ht="21" x14ac:dyDescent="0.35">
      <c r="C62" s="69"/>
      <c r="D62" s="70" t="s">
        <v>826</v>
      </c>
      <c r="E62" s="71" t="s">
        <v>827</v>
      </c>
      <c r="F62" s="71"/>
      <c r="G62" s="72">
        <f>COUNTIF(H12:H50,"/")</f>
        <v>0</v>
      </c>
      <c r="H62" s="72"/>
    </row>
    <row r="63" spans="1:12" ht="21" x14ac:dyDescent="0.35">
      <c r="C63" s="73"/>
      <c r="D63" s="70" t="s">
        <v>828</v>
      </c>
      <c r="E63" s="71" t="s">
        <v>829</v>
      </c>
      <c r="F63" s="71"/>
      <c r="G63" s="72">
        <f>COUNTIF(I12:I50,"/")</f>
        <v>0</v>
      </c>
      <c r="H63" s="72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1:E51"/>
    <mergeCell ref="B52:E53"/>
    <mergeCell ref="F52:F53"/>
    <mergeCell ref="G53:I53"/>
    <mergeCell ref="B56:J56"/>
    <mergeCell ref="B57:J57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</mergeCells>
  <pageMargins left="0.70866141732283472" right="0.39370078740157483" top="0.35433070866141736" bottom="0.15748031496062992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dcterms:created xsi:type="dcterms:W3CDTF">2014-06-19T05:07:59Z</dcterms:created>
  <dcterms:modified xsi:type="dcterms:W3CDTF">2019-02-05T06:44:07Z</dcterms:modified>
</cp:coreProperties>
</file>