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5345" windowHeight="4695" activeTab="11"/>
  </bookViews>
  <sheets>
    <sheet name="ห้อง 1" sheetId="12" r:id="rId1"/>
    <sheet name="ห้อง 2" sheetId="14" r:id="rId2"/>
    <sheet name="ห้อง 3" sheetId="15" r:id="rId3"/>
    <sheet name="ห้อง 4" sheetId="16" r:id="rId4"/>
    <sheet name="ห้อง 5" sheetId="17" r:id="rId5"/>
    <sheet name="ห้อง 6" sheetId="18" r:id="rId6"/>
    <sheet name="ห้อง 7" sheetId="19" r:id="rId7"/>
    <sheet name="ห้อง 8" sheetId="20" r:id="rId8"/>
    <sheet name="ห้อง 9" sheetId="21" r:id="rId9"/>
    <sheet name="ห้อง 10" sheetId="22" r:id="rId10"/>
    <sheet name="ห้อง 11" sheetId="23" r:id="rId11"/>
    <sheet name="ห้อง 12" sheetId="24" r:id="rId12"/>
  </sheets>
  <calcPr calcId="152511"/>
</workbook>
</file>

<file path=xl/calcChain.xml><?xml version="1.0" encoding="utf-8"?>
<calcChain xmlns="http://schemas.openxmlformats.org/spreadsheetml/2006/main">
  <c r="R45" i="24" l="1"/>
  <c r="R12" i="24"/>
  <c r="M12" i="24"/>
  <c r="N13" i="24" l="1"/>
  <c r="O13" i="24"/>
  <c r="P13" i="24"/>
  <c r="Q13" i="24"/>
  <c r="N14" i="24"/>
  <c r="O14" i="24"/>
  <c r="P14" i="24"/>
  <c r="Q14" i="24"/>
  <c r="N15" i="24"/>
  <c r="O15" i="24"/>
  <c r="P15" i="24"/>
  <c r="Q15" i="24"/>
  <c r="N16" i="24"/>
  <c r="O16" i="24"/>
  <c r="P16" i="24"/>
  <c r="Q16" i="24"/>
  <c r="N17" i="24"/>
  <c r="O17" i="24"/>
  <c r="P17" i="24"/>
  <c r="Q17" i="24"/>
  <c r="N18" i="24"/>
  <c r="O18" i="24"/>
  <c r="P18" i="24"/>
  <c r="Q18" i="24"/>
  <c r="N19" i="24"/>
  <c r="O19" i="24"/>
  <c r="P19" i="24"/>
  <c r="Q19" i="24"/>
  <c r="N20" i="24"/>
  <c r="O20" i="24"/>
  <c r="P20" i="24"/>
  <c r="Q20" i="24"/>
  <c r="N21" i="24"/>
  <c r="O21" i="24"/>
  <c r="P21" i="24"/>
  <c r="Q21" i="24"/>
  <c r="N22" i="24"/>
  <c r="O22" i="24"/>
  <c r="P22" i="24"/>
  <c r="Q22" i="24"/>
  <c r="N23" i="24"/>
  <c r="O23" i="24"/>
  <c r="P23" i="24"/>
  <c r="Q23" i="24"/>
  <c r="N24" i="24"/>
  <c r="O24" i="24"/>
  <c r="P24" i="24"/>
  <c r="Q24" i="24"/>
  <c r="N25" i="24"/>
  <c r="O25" i="24"/>
  <c r="P25" i="24"/>
  <c r="Q25" i="24"/>
  <c r="N26" i="24"/>
  <c r="O26" i="24"/>
  <c r="P26" i="24"/>
  <c r="Q26" i="24"/>
  <c r="N27" i="24"/>
  <c r="O27" i="24"/>
  <c r="P27" i="24"/>
  <c r="Q27" i="24"/>
  <c r="N28" i="24"/>
  <c r="O28" i="24"/>
  <c r="P28" i="24"/>
  <c r="Q28" i="24"/>
  <c r="N29" i="24"/>
  <c r="O29" i="24"/>
  <c r="P29" i="24"/>
  <c r="Q29" i="24"/>
  <c r="N30" i="24"/>
  <c r="O30" i="24"/>
  <c r="P30" i="24"/>
  <c r="Q30" i="24"/>
  <c r="N31" i="24"/>
  <c r="O31" i="24"/>
  <c r="P31" i="24"/>
  <c r="Q31" i="24"/>
  <c r="N32" i="24"/>
  <c r="O32" i="24"/>
  <c r="P32" i="24"/>
  <c r="Q32" i="24"/>
  <c r="N33" i="24"/>
  <c r="O33" i="24"/>
  <c r="P33" i="24"/>
  <c r="Q33" i="24"/>
  <c r="N34" i="24"/>
  <c r="O34" i="24"/>
  <c r="P34" i="24"/>
  <c r="Q34" i="24"/>
  <c r="N35" i="24"/>
  <c r="O35" i="24"/>
  <c r="P35" i="24"/>
  <c r="Q35" i="24"/>
  <c r="N36" i="24"/>
  <c r="O36" i="24"/>
  <c r="P36" i="24"/>
  <c r="Q36" i="24"/>
  <c r="N37" i="24"/>
  <c r="O37" i="24"/>
  <c r="P37" i="24"/>
  <c r="Q37" i="24"/>
  <c r="N38" i="24"/>
  <c r="O38" i="24"/>
  <c r="P38" i="24"/>
  <c r="Q38" i="24"/>
  <c r="N39" i="24"/>
  <c r="O39" i="24"/>
  <c r="P39" i="24"/>
  <c r="Q39" i="24"/>
  <c r="N40" i="24"/>
  <c r="O40" i="24"/>
  <c r="P40" i="24"/>
  <c r="Q40" i="24"/>
  <c r="N41" i="24"/>
  <c r="O41" i="24"/>
  <c r="P41" i="24"/>
  <c r="Q41" i="24"/>
  <c r="N42" i="24"/>
  <c r="O42" i="24"/>
  <c r="P42" i="24"/>
  <c r="Q42" i="24"/>
  <c r="N43" i="24"/>
  <c r="O43" i="24"/>
  <c r="P43" i="24"/>
  <c r="Q43" i="24"/>
  <c r="N44" i="24"/>
  <c r="O44" i="24"/>
  <c r="P44" i="24"/>
  <c r="Q44" i="24"/>
  <c r="Q12" i="24"/>
  <c r="P12" i="24"/>
  <c r="O12" i="24"/>
  <c r="N12" i="24"/>
  <c r="N13" i="23"/>
  <c r="O13" i="23"/>
  <c r="P13" i="23"/>
  <c r="Q13" i="23"/>
  <c r="N14" i="23"/>
  <c r="O14" i="23"/>
  <c r="P14" i="23"/>
  <c r="Q14" i="23"/>
  <c r="N15" i="23"/>
  <c r="O15" i="23"/>
  <c r="P15" i="23"/>
  <c r="Q15" i="23"/>
  <c r="N16" i="23"/>
  <c r="O16" i="23"/>
  <c r="P16" i="23"/>
  <c r="Q16" i="23"/>
  <c r="N17" i="23"/>
  <c r="O17" i="23"/>
  <c r="P17" i="23"/>
  <c r="Q17" i="23"/>
  <c r="N18" i="23"/>
  <c r="O18" i="23"/>
  <c r="P18" i="23"/>
  <c r="Q18" i="23"/>
  <c r="N19" i="23"/>
  <c r="O19" i="23"/>
  <c r="P19" i="23"/>
  <c r="Q19" i="23"/>
  <c r="N20" i="23"/>
  <c r="O20" i="23"/>
  <c r="P20" i="23"/>
  <c r="Q20" i="23"/>
  <c r="N21" i="23"/>
  <c r="O21" i="23"/>
  <c r="P21" i="23"/>
  <c r="Q21" i="23"/>
  <c r="N22" i="23"/>
  <c r="O22" i="23"/>
  <c r="P22" i="23"/>
  <c r="Q22" i="23"/>
  <c r="N23" i="23"/>
  <c r="O23" i="23"/>
  <c r="P23" i="23"/>
  <c r="Q23" i="23"/>
  <c r="N24" i="23"/>
  <c r="O24" i="23"/>
  <c r="P24" i="23"/>
  <c r="Q24" i="23"/>
  <c r="N25" i="23"/>
  <c r="O25" i="23"/>
  <c r="P25" i="23"/>
  <c r="Q25" i="23"/>
  <c r="N26" i="23"/>
  <c r="O26" i="23"/>
  <c r="P26" i="23"/>
  <c r="Q26" i="23"/>
  <c r="N27" i="23"/>
  <c r="O27" i="23"/>
  <c r="P27" i="23"/>
  <c r="Q27" i="23"/>
  <c r="N28" i="23"/>
  <c r="O28" i="23"/>
  <c r="P28" i="23"/>
  <c r="Q28" i="23"/>
  <c r="N29" i="23"/>
  <c r="O29" i="23"/>
  <c r="P29" i="23"/>
  <c r="Q29" i="23"/>
  <c r="N30" i="23"/>
  <c r="O30" i="23"/>
  <c r="P30" i="23"/>
  <c r="Q30" i="23"/>
  <c r="N31" i="23"/>
  <c r="O31" i="23"/>
  <c r="P31" i="23"/>
  <c r="Q31" i="23"/>
  <c r="N32" i="23"/>
  <c r="O32" i="23"/>
  <c r="P32" i="23"/>
  <c r="Q32" i="23"/>
  <c r="N33" i="23"/>
  <c r="O33" i="23"/>
  <c r="P33" i="23"/>
  <c r="Q33" i="23"/>
  <c r="N34" i="23"/>
  <c r="O34" i="23"/>
  <c r="P34" i="23"/>
  <c r="Q34" i="23"/>
  <c r="N35" i="23"/>
  <c r="O35" i="23"/>
  <c r="P35" i="23"/>
  <c r="Q35" i="23"/>
  <c r="N36" i="23"/>
  <c r="O36" i="23"/>
  <c r="P36" i="23"/>
  <c r="Q36" i="23"/>
  <c r="N37" i="23"/>
  <c r="O37" i="23"/>
  <c r="P37" i="23"/>
  <c r="Q37" i="23"/>
  <c r="N38" i="23"/>
  <c r="O38" i="23"/>
  <c r="P38" i="23"/>
  <c r="Q38" i="23"/>
  <c r="N39" i="23"/>
  <c r="O39" i="23"/>
  <c r="P39" i="23"/>
  <c r="Q39" i="23"/>
  <c r="N40" i="23"/>
  <c r="O40" i="23"/>
  <c r="P40" i="23"/>
  <c r="Q40" i="23"/>
  <c r="Q12" i="23"/>
  <c r="P12" i="23"/>
  <c r="O12" i="23"/>
  <c r="N12" i="23"/>
  <c r="N13" i="22"/>
  <c r="O13" i="22"/>
  <c r="P13" i="22"/>
  <c r="Q13" i="22"/>
  <c r="N14" i="22"/>
  <c r="O14" i="22"/>
  <c r="P14" i="22"/>
  <c r="Q14" i="22"/>
  <c r="N15" i="22"/>
  <c r="O15" i="22"/>
  <c r="P15" i="22"/>
  <c r="Q15" i="22"/>
  <c r="N16" i="22"/>
  <c r="O16" i="22"/>
  <c r="P16" i="22"/>
  <c r="Q16" i="22"/>
  <c r="N17" i="22"/>
  <c r="O17" i="22"/>
  <c r="P17" i="22"/>
  <c r="Q17" i="22"/>
  <c r="N18" i="22"/>
  <c r="O18" i="22"/>
  <c r="P18" i="22"/>
  <c r="Q18" i="22"/>
  <c r="N19" i="22"/>
  <c r="O19" i="22"/>
  <c r="P19" i="22"/>
  <c r="Q19" i="22"/>
  <c r="N20" i="22"/>
  <c r="O20" i="22"/>
  <c r="P20" i="22"/>
  <c r="Q20" i="22"/>
  <c r="N21" i="22"/>
  <c r="O21" i="22"/>
  <c r="P21" i="22"/>
  <c r="Q21" i="22"/>
  <c r="N22" i="22"/>
  <c r="O22" i="22"/>
  <c r="P22" i="22"/>
  <c r="Q22" i="22"/>
  <c r="N23" i="22"/>
  <c r="O23" i="22"/>
  <c r="P23" i="22"/>
  <c r="Q23" i="22"/>
  <c r="N24" i="22"/>
  <c r="O24" i="22"/>
  <c r="P24" i="22"/>
  <c r="Q24" i="22"/>
  <c r="N25" i="22"/>
  <c r="O25" i="22"/>
  <c r="P25" i="22"/>
  <c r="Q25" i="22"/>
  <c r="N26" i="22"/>
  <c r="O26" i="22"/>
  <c r="P26" i="22"/>
  <c r="Q26" i="22"/>
  <c r="N27" i="22"/>
  <c r="O27" i="22"/>
  <c r="P27" i="22"/>
  <c r="Q27" i="22"/>
  <c r="N28" i="22"/>
  <c r="O28" i="22"/>
  <c r="P28" i="22"/>
  <c r="Q28" i="22"/>
  <c r="N29" i="22"/>
  <c r="O29" i="22"/>
  <c r="P29" i="22"/>
  <c r="Q29" i="22"/>
  <c r="N30" i="22"/>
  <c r="O30" i="22"/>
  <c r="P30" i="22"/>
  <c r="Q30" i="22"/>
  <c r="N31" i="22"/>
  <c r="O31" i="22"/>
  <c r="P31" i="22"/>
  <c r="Q31" i="22"/>
  <c r="N32" i="22"/>
  <c r="O32" i="22"/>
  <c r="P32" i="22"/>
  <c r="Q32" i="22"/>
  <c r="N33" i="22"/>
  <c r="O33" i="22"/>
  <c r="P33" i="22"/>
  <c r="Q33" i="22"/>
  <c r="N34" i="22"/>
  <c r="O34" i="22"/>
  <c r="P34" i="22"/>
  <c r="Q34" i="22"/>
  <c r="N35" i="22"/>
  <c r="O35" i="22"/>
  <c r="P35" i="22"/>
  <c r="Q35" i="22"/>
  <c r="N36" i="22"/>
  <c r="O36" i="22"/>
  <c r="P36" i="22"/>
  <c r="Q36" i="22"/>
  <c r="N37" i="22"/>
  <c r="O37" i="22"/>
  <c r="P37" i="22"/>
  <c r="Q37" i="22"/>
  <c r="N38" i="22"/>
  <c r="O38" i="22"/>
  <c r="P38" i="22"/>
  <c r="Q38" i="22"/>
  <c r="N39" i="22"/>
  <c r="O39" i="22"/>
  <c r="P39" i="22"/>
  <c r="Q39" i="22"/>
  <c r="N40" i="22"/>
  <c r="O40" i="22"/>
  <c r="P40" i="22"/>
  <c r="Q40" i="22"/>
  <c r="N41" i="22"/>
  <c r="O41" i="22"/>
  <c r="P41" i="22"/>
  <c r="Q41" i="22"/>
  <c r="N42" i="22"/>
  <c r="O42" i="22"/>
  <c r="P42" i="22"/>
  <c r="Q42" i="22"/>
  <c r="N43" i="22"/>
  <c r="O43" i="22"/>
  <c r="P43" i="22"/>
  <c r="Q43" i="22"/>
  <c r="N44" i="22"/>
  <c r="O44" i="22"/>
  <c r="P44" i="22"/>
  <c r="Q44" i="22"/>
  <c r="N45" i="22"/>
  <c r="O45" i="22"/>
  <c r="P45" i="22"/>
  <c r="Q45" i="22"/>
  <c r="N46" i="22"/>
  <c r="O46" i="22"/>
  <c r="P46" i="22"/>
  <c r="Q46" i="22"/>
  <c r="N47" i="22"/>
  <c r="O47" i="22"/>
  <c r="P47" i="22"/>
  <c r="Q47" i="22"/>
  <c r="N48" i="22"/>
  <c r="O48" i="22"/>
  <c r="P48" i="22"/>
  <c r="Q48" i="22"/>
  <c r="N49" i="22"/>
  <c r="O49" i="22"/>
  <c r="P49" i="22"/>
  <c r="Q49" i="22"/>
  <c r="Q12" i="22"/>
  <c r="P12" i="22"/>
  <c r="O12" i="22"/>
  <c r="N12" i="22"/>
  <c r="N13" i="21"/>
  <c r="O13" i="21"/>
  <c r="P13" i="21"/>
  <c r="Q13" i="21"/>
  <c r="N14" i="21"/>
  <c r="O14" i="21"/>
  <c r="P14" i="21"/>
  <c r="Q14" i="21"/>
  <c r="N15" i="21"/>
  <c r="O15" i="21"/>
  <c r="P15" i="21"/>
  <c r="Q15" i="21"/>
  <c r="N16" i="21"/>
  <c r="O16" i="21"/>
  <c r="P16" i="21"/>
  <c r="Q16" i="21"/>
  <c r="N17" i="21"/>
  <c r="O17" i="21"/>
  <c r="P17" i="21"/>
  <c r="Q17" i="21"/>
  <c r="N18" i="21"/>
  <c r="O18" i="21"/>
  <c r="P18" i="21"/>
  <c r="Q18" i="21"/>
  <c r="N19" i="21"/>
  <c r="O19" i="21"/>
  <c r="P19" i="21"/>
  <c r="Q19" i="21"/>
  <c r="N20" i="21"/>
  <c r="O20" i="21"/>
  <c r="P20" i="21"/>
  <c r="Q20" i="21"/>
  <c r="N21" i="21"/>
  <c r="O21" i="21"/>
  <c r="P21" i="21"/>
  <c r="Q21" i="21"/>
  <c r="N22" i="21"/>
  <c r="O22" i="21"/>
  <c r="P22" i="21"/>
  <c r="Q22" i="21"/>
  <c r="N23" i="21"/>
  <c r="O23" i="21"/>
  <c r="P23" i="21"/>
  <c r="Q23" i="21"/>
  <c r="N24" i="21"/>
  <c r="O24" i="21"/>
  <c r="P24" i="21"/>
  <c r="Q24" i="21"/>
  <c r="N25" i="21"/>
  <c r="O25" i="21"/>
  <c r="P25" i="21"/>
  <c r="Q25" i="21"/>
  <c r="N26" i="21"/>
  <c r="O26" i="21"/>
  <c r="P26" i="21"/>
  <c r="Q26" i="21"/>
  <c r="N27" i="21"/>
  <c r="O27" i="21"/>
  <c r="P27" i="21"/>
  <c r="Q27" i="21"/>
  <c r="N28" i="21"/>
  <c r="O28" i="21"/>
  <c r="P28" i="21"/>
  <c r="Q28" i="21"/>
  <c r="N29" i="21"/>
  <c r="O29" i="21"/>
  <c r="P29" i="21"/>
  <c r="Q29" i="21"/>
  <c r="N30" i="21"/>
  <c r="O30" i="21"/>
  <c r="P30" i="21"/>
  <c r="Q30" i="21"/>
  <c r="N31" i="21"/>
  <c r="O31" i="21"/>
  <c r="P31" i="21"/>
  <c r="Q31" i="21"/>
  <c r="N32" i="21"/>
  <c r="O32" i="21"/>
  <c r="P32" i="21"/>
  <c r="Q32" i="21"/>
  <c r="N33" i="21"/>
  <c r="O33" i="21"/>
  <c r="P33" i="21"/>
  <c r="Q33" i="21"/>
  <c r="N34" i="21"/>
  <c r="O34" i="21"/>
  <c r="P34" i="21"/>
  <c r="Q34" i="21"/>
  <c r="N35" i="21"/>
  <c r="O35" i="21"/>
  <c r="P35" i="21"/>
  <c r="Q35" i="21"/>
  <c r="N36" i="21"/>
  <c r="O36" i="21"/>
  <c r="P36" i="21"/>
  <c r="Q36" i="21"/>
  <c r="N37" i="21"/>
  <c r="O37" i="21"/>
  <c r="P37" i="21"/>
  <c r="Q37" i="21"/>
  <c r="N38" i="21"/>
  <c r="O38" i="21"/>
  <c r="P38" i="21"/>
  <c r="Q38" i="21"/>
  <c r="N39" i="21"/>
  <c r="O39" i="21"/>
  <c r="P39" i="21"/>
  <c r="Q39" i="21"/>
  <c r="N40" i="21"/>
  <c r="O40" i="21"/>
  <c r="P40" i="21"/>
  <c r="Q40" i="21"/>
  <c r="N41" i="21"/>
  <c r="O41" i="21"/>
  <c r="P41" i="21"/>
  <c r="Q41" i="21"/>
  <c r="N42" i="21"/>
  <c r="O42" i="21"/>
  <c r="P42" i="21"/>
  <c r="Q42" i="21"/>
  <c r="N43" i="21"/>
  <c r="O43" i="21"/>
  <c r="P43" i="21"/>
  <c r="Q43" i="21"/>
  <c r="N44" i="21"/>
  <c r="O44" i="21"/>
  <c r="P44" i="21"/>
  <c r="Q44" i="21"/>
  <c r="N45" i="21"/>
  <c r="O45" i="21"/>
  <c r="P45" i="21"/>
  <c r="Q45" i="21"/>
  <c r="N46" i="21"/>
  <c r="O46" i="21"/>
  <c r="P46" i="21"/>
  <c r="Q46" i="21"/>
  <c r="N47" i="21"/>
  <c r="O47" i="21"/>
  <c r="P47" i="21"/>
  <c r="Q47" i="21"/>
  <c r="N48" i="21"/>
  <c r="O48" i="21"/>
  <c r="P48" i="21"/>
  <c r="Q48" i="21"/>
  <c r="N49" i="21"/>
  <c r="O49" i="21"/>
  <c r="P49" i="21"/>
  <c r="Q49" i="21"/>
  <c r="N50" i="21"/>
  <c r="O50" i="21"/>
  <c r="P50" i="21"/>
  <c r="Q50" i="21"/>
  <c r="N51" i="21"/>
  <c r="O51" i="21"/>
  <c r="P51" i="21"/>
  <c r="Q51" i="21"/>
  <c r="Q12" i="21"/>
  <c r="P12" i="21"/>
  <c r="O12" i="21"/>
  <c r="N12" i="21"/>
  <c r="N13" i="20"/>
  <c r="O13" i="20"/>
  <c r="P13" i="20"/>
  <c r="Q13" i="20"/>
  <c r="N14" i="20"/>
  <c r="O14" i="20"/>
  <c r="P14" i="20"/>
  <c r="Q14" i="20"/>
  <c r="N15" i="20"/>
  <c r="O15" i="20"/>
  <c r="P15" i="20"/>
  <c r="Q15" i="20"/>
  <c r="N16" i="20"/>
  <c r="O16" i="20"/>
  <c r="P16" i="20"/>
  <c r="Q16" i="20"/>
  <c r="N17" i="20"/>
  <c r="O17" i="20"/>
  <c r="P17" i="20"/>
  <c r="Q17" i="20"/>
  <c r="N18" i="20"/>
  <c r="O18" i="20"/>
  <c r="P18" i="20"/>
  <c r="Q18" i="20"/>
  <c r="N19" i="20"/>
  <c r="O19" i="20"/>
  <c r="P19" i="20"/>
  <c r="Q19" i="20"/>
  <c r="N20" i="20"/>
  <c r="O20" i="20"/>
  <c r="P20" i="20"/>
  <c r="Q20" i="20"/>
  <c r="N21" i="20"/>
  <c r="O21" i="20"/>
  <c r="P21" i="20"/>
  <c r="Q21" i="20"/>
  <c r="N22" i="20"/>
  <c r="O22" i="20"/>
  <c r="P22" i="20"/>
  <c r="Q22" i="20"/>
  <c r="N23" i="20"/>
  <c r="O23" i="20"/>
  <c r="P23" i="20"/>
  <c r="Q23" i="20"/>
  <c r="N24" i="20"/>
  <c r="O24" i="20"/>
  <c r="P24" i="20"/>
  <c r="Q24" i="20"/>
  <c r="N25" i="20"/>
  <c r="O25" i="20"/>
  <c r="P25" i="20"/>
  <c r="Q25" i="20"/>
  <c r="N26" i="20"/>
  <c r="O26" i="20"/>
  <c r="P26" i="20"/>
  <c r="Q26" i="20"/>
  <c r="N27" i="20"/>
  <c r="O27" i="20"/>
  <c r="P27" i="20"/>
  <c r="Q27" i="20"/>
  <c r="N28" i="20"/>
  <c r="O28" i="20"/>
  <c r="P28" i="20"/>
  <c r="Q28" i="20"/>
  <c r="N29" i="20"/>
  <c r="O29" i="20"/>
  <c r="P29" i="20"/>
  <c r="Q29" i="20"/>
  <c r="N30" i="20"/>
  <c r="O30" i="20"/>
  <c r="P30" i="20"/>
  <c r="Q30" i="20"/>
  <c r="N31" i="20"/>
  <c r="O31" i="20"/>
  <c r="P31" i="20"/>
  <c r="Q31" i="20"/>
  <c r="N32" i="20"/>
  <c r="O32" i="20"/>
  <c r="P32" i="20"/>
  <c r="Q32" i="20"/>
  <c r="N33" i="20"/>
  <c r="O33" i="20"/>
  <c r="P33" i="20"/>
  <c r="Q33" i="20"/>
  <c r="N34" i="20"/>
  <c r="O34" i="20"/>
  <c r="P34" i="20"/>
  <c r="Q34" i="20"/>
  <c r="N35" i="20"/>
  <c r="O35" i="20"/>
  <c r="P35" i="20"/>
  <c r="Q35" i="20"/>
  <c r="N36" i="20"/>
  <c r="O36" i="20"/>
  <c r="P36" i="20"/>
  <c r="Q36" i="20"/>
  <c r="N37" i="20"/>
  <c r="O37" i="20"/>
  <c r="P37" i="20"/>
  <c r="Q37" i="20"/>
  <c r="N38" i="20"/>
  <c r="O38" i="20"/>
  <c r="P38" i="20"/>
  <c r="Q38" i="20"/>
  <c r="N39" i="20"/>
  <c r="O39" i="20"/>
  <c r="P39" i="20"/>
  <c r="Q39" i="20"/>
  <c r="N40" i="20"/>
  <c r="O40" i="20"/>
  <c r="P40" i="20"/>
  <c r="Q40" i="20"/>
  <c r="N41" i="20"/>
  <c r="O41" i="20"/>
  <c r="P41" i="20"/>
  <c r="Q41" i="20"/>
  <c r="N42" i="20"/>
  <c r="O42" i="20"/>
  <c r="P42" i="20"/>
  <c r="Q42" i="20"/>
  <c r="N43" i="20"/>
  <c r="O43" i="20"/>
  <c r="P43" i="20"/>
  <c r="Q43" i="20"/>
  <c r="N44" i="20"/>
  <c r="O44" i="20"/>
  <c r="P44" i="20"/>
  <c r="Q44" i="20"/>
  <c r="N45" i="20"/>
  <c r="O45" i="20"/>
  <c r="P45" i="20"/>
  <c r="Q45" i="20"/>
  <c r="N46" i="20"/>
  <c r="O46" i="20"/>
  <c r="P46" i="20"/>
  <c r="Q46" i="20"/>
  <c r="N47" i="20"/>
  <c r="O47" i="20"/>
  <c r="P47" i="20"/>
  <c r="Q47" i="20"/>
  <c r="N48" i="20"/>
  <c r="O48" i="20"/>
  <c r="P48" i="20"/>
  <c r="Q48" i="20"/>
  <c r="N49" i="20"/>
  <c r="O49" i="20"/>
  <c r="P49" i="20"/>
  <c r="Q49" i="20"/>
  <c r="Q12" i="20"/>
  <c r="P12" i="20"/>
  <c r="O12" i="20"/>
  <c r="N12" i="20"/>
  <c r="N12" i="19"/>
  <c r="N13" i="19"/>
  <c r="O13" i="19"/>
  <c r="P13" i="19"/>
  <c r="Q13" i="19"/>
  <c r="N14" i="19"/>
  <c r="O14" i="19"/>
  <c r="P14" i="19"/>
  <c r="Q14" i="19"/>
  <c r="N15" i="19"/>
  <c r="O15" i="19"/>
  <c r="P15" i="19"/>
  <c r="Q15" i="19"/>
  <c r="N16" i="19"/>
  <c r="O16" i="19"/>
  <c r="P16" i="19"/>
  <c r="Q16" i="19"/>
  <c r="N17" i="19"/>
  <c r="O17" i="19"/>
  <c r="P17" i="19"/>
  <c r="Q17" i="19"/>
  <c r="N18" i="19"/>
  <c r="O18" i="19"/>
  <c r="P18" i="19"/>
  <c r="Q18" i="19"/>
  <c r="N19" i="19"/>
  <c r="O19" i="19"/>
  <c r="P19" i="19"/>
  <c r="Q19" i="19"/>
  <c r="N20" i="19"/>
  <c r="O20" i="19"/>
  <c r="P20" i="19"/>
  <c r="Q20" i="19"/>
  <c r="N21" i="19"/>
  <c r="O21" i="19"/>
  <c r="P21" i="19"/>
  <c r="Q21" i="19"/>
  <c r="N22" i="19"/>
  <c r="O22" i="19"/>
  <c r="P22" i="19"/>
  <c r="Q22" i="19"/>
  <c r="N23" i="19"/>
  <c r="O23" i="19"/>
  <c r="P23" i="19"/>
  <c r="Q23" i="19"/>
  <c r="N24" i="19"/>
  <c r="O24" i="19"/>
  <c r="P24" i="19"/>
  <c r="Q24" i="19"/>
  <c r="N25" i="19"/>
  <c r="O25" i="19"/>
  <c r="P25" i="19"/>
  <c r="Q25" i="19"/>
  <c r="N26" i="19"/>
  <c r="O26" i="19"/>
  <c r="P26" i="19"/>
  <c r="Q26" i="19"/>
  <c r="N27" i="19"/>
  <c r="O27" i="19"/>
  <c r="P27" i="19"/>
  <c r="Q27" i="19"/>
  <c r="N28" i="19"/>
  <c r="O28" i="19"/>
  <c r="P28" i="19"/>
  <c r="Q28" i="19"/>
  <c r="N29" i="19"/>
  <c r="O29" i="19"/>
  <c r="P29" i="19"/>
  <c r="Q29" i="19"/>
  <c r="N30" i="19"/>
  <c r="O30" i="19"/>
  <c r="P30" i="19"/>
  <c r="Q30" i="19"/>
  <c r="N31" i="19"/>
  <c r="O31" i="19"/>
  <c r="P31" i="19"/>
  <c r="Q31" i="19"/>
  <c r="N32" i="19"/>
  <c r="O32" i="19"/>
  <c r="P32" i="19"/>
  <c r="Q32" i="19"/>
  <c r="N33" i="19"/>
  <c r="O33" i="19"/>
  <c r="P33" i="19"/>
  <c r="Q33" i="19"/>
  <c r="N34" i="19"/>
  <c r="O34" i="19"/>
  <c r="P34" i="19"/>
  <c r="Q34" i="19"/>
  <c r="N35" i="19"/>
  <c r="O35" i="19"/>
  <c r="P35" i="19"/>
  <c r="Q35" i="19"/>
  <c r="N36" i="19"/>
  <c r="O36" i="19"/>
  <c r="P36" i="19"/>
  <c r="Q36" i="19"/>
  <c r="N37" i="19"/>
  <c r="O37" i="19"/>
  <c r="P37" i="19"/>
  <c r="Q37" i="19"/>
  <c r="N38" i="19"/>
  <c r="O38" i="19"/>
  <c r="P38" i="19"/>
  <c r="Q38" i="19"/>
  <c r="N39" i="19"/>
  <c r="O39" i="19"/>
  <c r="P39" i="19"/>
  <c r="Q39" i="19"/>
  <c r="N40" i="19"/>
  <c r="O40" i="19"/>
  <c r="P40" i="19"/>
  <c r="Q40" i="19"/>
  <c r="N41" i="19"/>
  <c r="O41" i="19"/>
  <c r="P41" i="19"/>
  <c r="Q41" i="19"/>
  <c r="N42" i="19"/>
  <c r="O42" i="19"/>
  <c r="P42" i="19"/>
  <c r="Q42" i="19"/>
  <c r="N43" i="19"/>
  <c r="O43" i="19"/>
  <c r="P43" i="19"/>
  <c r="Q43" i="19"/>
  <c r="N44" i="19"/>
  <c r="O44" i="19"/>
  <c r="P44" i="19"/>
  <c r="Q44" i="19"/>
  <c r="N45" i="19"/>
  <c r="O45" i="19"/>
  <c r="P45" i="19"/>
  <c r="Q45" i="19"/>
  <c r="N46" i="19"/>
  <c r="O46" i="19"/>
  <c r="P46" i="19"/>
  <c r="Q46" i="19"/>
  <c r="N47" i="19"/>
  <c r="O47" i="19"/>
  <c r="P47" i="19"/>
  <c r="Q47" i="19"/>
  <c r="N48" i="19"/>
  <c r="O48" i="19"/>
  <c r="P48" i="19"/>
  <c r="Q48" i="19"/>
  <c r="N49" i="19"/>
  <c r="O49" i="19"/>
  <c r="P49" i="19"/>
  <c r="Q49" i="19"/>
  <c r="N50" i="19"/>
  <c r="O50" i="19"/>
  <c r="P50" i="19"/>
  <c r="Q50" i="19"/>
  <c r="Q12" i="19"/>
  <c r="P12" i="19"/>
  <c r="O12" i="19"/>
  <c r="N13" i="18"/>
  <c r="O13" i="18"/>
  <c r="P13" i="18"/>
  <c r="Q13" i="18"/>
  <c r="N14" i="18"/>
  <c r="O14" i="18"/>
  <c r="P14" i="18"/>
  <c r="Q14" i="18"/>
  <c r="N15" i="18"/>
  <c r="O15" i="18"/>
  <c r="P15" i="18"/>
  <c r="Q15" i="18"/>
  <c r="N16" i="18"/>
  <c r="O16" i="18"/>
  <c r="P16" i="18"/>
  <c r="Q16" i="18"/>
  <c r="N17" i="18"/>
  <c r="O17" i="18"/>
  <c r="P17" i="18"/>
  <c r="Q17" i="18"/>
  <c r="N18" i="18"/>
  <c r="O18" i="18"/>
  <c r="P18" i="18"/>
  <c r="Q18" i="18"/>
  <c r="N19" i="18"/>
  <c r="O19" i="18"/>
  <c r="P19" i="18"/>
  <c r="Q19" i="18"/>
  <c r="N20" i="18"/>
  <c r="O20" i="18"/>
  <c r="P20" i="18"/>
  <c r="Q20" i="18"/>
  <c r="N21" i="18"/>
  <c r="O21" i="18"/>
  <c r="P21" i="18"/>
  <c r="Q21" i="18"/>
  <c r="N22" i="18"/>
  <c r="O22" i="18"/>
  <c r="P22" i="18"/>
  <c r="Q22" i="18"/>
  <c r="N23" i="18"/>
  <c r="O23" i="18"/>
  <c r="P23" i="18"/>
  <c r="Q23" i="18"/>
  <c r="N24" i="18"/>
  <c r="O24" i="18"/>
  <c r="P24" i="18"/>
  <c r="Q24" i="18"/>
  <c r="N25" i="18"/>
  <c r="O25" i="18"/>
  <c r="P25" i="18"/>
  <c r="Q25" i="18"/>
  <c r="N26" i="18"/>
  <c r="O26" i="18"/>
  <c r="P26" i="18"/>
  <c r="Q26" i="18"/>
  <c r="N27" i="18"/>
  <c r="O27" i="18"/>
  <c r="P27" i="18"/>
  <c r="Q27" i="18"/>
  <c r="N28" i="18"/>
  <c r="O28" i="18"/>
  <c r="P28" i="18"/>
  <c r="Q28" i="18"/>
  <c r="N29" i="18"/>
  <c r="O29" i="18"/>
  <c r="P29" i="18"/>
  <c r="Q29" i="18"/>
  <c r="N30" i="18"/>
  <c r="O30" i="18"/>
  <c r="P30" i="18"/>
  <c r="Q30" i="18"/>
  <c r="N31" i="18"/>
  <c r="O31" i="18"/>
  <c r="P31" i="18"/>
  <c r="Q31" i="18"/>
  <c r="N32" i="18"/>
  <c r="O32" i="18"/>
  <c r="P32" i="18"/>
  <c r="Q32" i="18"/>
  <c r="N33" i="18"/>
  <c r="O33" i="18"/>
  <c r="P33" i="18"/>
  <c r="Q33" i="18"/>
  <c r="N34" i="18"/>
  <c r="O34" i="18"/>
  <c r="P34" i="18"/>
  <c r="Q34" i="18"/>
  <c r="N35" i="18"/>
  <c r="O35" i="18"/>
  <c r="P35" i="18"/>
  <c r="Q35" i="18"/>
  <c r="N36" i="18"/>
  <c r="O36" i="18"/>
  <c r="P36" i="18"/>
  <c r="Q36" i="18"/>
  <c r="N37" i="18"/>
  <c r="O37" i="18"/>
  <c r="P37" i="18"/>
  <c r="Q37" i="18"/>
  <c r="N38" i="18"/>
  <c r="O38" i="18"/>
  <c r="P38" i="18"/>
  <c r="Q38" i="18"/>
  <c r="N39" i="18"/>
  <c r="O39" i="18"/>
  <c r="P39" i="18"/>
  <c r="Q39" i="18"/>
  <c r="N40" i="18"/>
  <c r="O40" i="18"/>
  <c r="P40" i="18"/>
  <c r="Q40" i="18"/>
  <c r="N41" i="18"/>
  <c r="O41" i="18"/>
  <c r="P41" i="18"/>
  <c r="Q41" i="18"/>
  <c r="N42" i="18"/>
  <c r="O42" i="18"/>
  <c r="P42" i="18"/>
  <c r="Q42" i="18"/>
  <c r="N43" i="18"/>
  <c r="O43" i="18"/>
  <c r="P43" i="18"/>
  <c r="Q43" i="18"/>
  <c r="N44" i="18"/>
  <c r="O44" i="18"/>
  <c r="P44" i="18"/>
  <c r="Q44" i="18"/>
  <c r="N45" i="18"/>
  <c r="O45" i="18"/>
  <c r="P45" i="18"/>
  <c r="Q45" i="18"/>
  <c r="N46" i="18"/>
  <c r="O46" i="18"/>
  <c r="P46" i="18"/>
  <c r="Q46" i="18"/>
  <c r="N47" i="18"/>
  <c r="O47" i="18"/>
  <c r="P47" i="18"/>
  <c r="Q47" i="18"/>
  <c r="N48" i="18"/>
  <c r="O48" i="18"/>
  <c r="P48" i="18"/>
  <c r="Q48" i="18"/>
  <c r="N49" i="18"/>
  <c r="O49" i="18"/>
  <c r="P49" i="18"/>
  <c r="Q49" i="18"/>
  <c r="N50" i="18"/>
  <c r="O50" i="18"/>
  <c r="P50" i="18"/>
  <c r="Q50" i="18"/>
  <c r="N51" i="18"/>
  <c r="O51" i="18"/>
  <c r="P51" i="18"/>
  <c r="Q51" i="18"/>
  <c r="N52" i="18"/>
  <c r="O52" i="18"/>
  <c r="P52" i="18"/>
  <c r="Q52" i="18"/>
  <c r="Q12" i="18"/>
  <c r="P12" i="18"/>
  <c r="O12" i="18"/>
  <c r="N12" i="18"/>
  <c r="N13" i="17"/>
  <c r="O13" i="17"/>
  <c r="P13" i="17"/>
  <c r="Q13" i="17"/>
  <c r="N14" i="17"/>
  <c r="O14" i="17"/>
  <c r="P14" i="17"/>
  <c r="Q14" i="17"/>
  <c r="N15" i="17"/>
  <c r="O15" i="17"/>
  <c r="P15" i="17"/>
  <c r="Q15" i="17"/>
  <c r="N16" i="17"/>
  <c r="O16" i="17"/>
  <c r="P16" i="17"/>
  <c r="Q16" i="17"/>
  <c r="N17" i="17"/>
  <c r="O17" i="17"/>
  <c r="P17" i="17"/>
  <c r="Q17" i="17"/>
  <c r="N18" i="17"/>
  <c r="O18" i="17"/>
  <c r="P18" i="17"/>
  <c r="Q18" i="17"/>
  <c r="N19" i="17"/>
  <c r="O19" i="17"/>
  <c r="P19" i="17"/>
  <c r="Q19" i="17"/>
  <c r="N20" i="17"/>
  <c r="O20" i="17"/>
  <c r="P20" i="17"/>
  <c r="Q20" i="17"/>
  <c r="N21" i="17"/>
  <c r="O21" i="17"/>
  <c r="P21" i="17"/>
  <c r="Q21" i="17"/>
  <c r="N22" i="17"/>
  <c r="O22" i="17"/>
  <c r="P22" i="17"/>
  <c r="Q22" i="17"/>
  <c r="N23" i="17"/>
  <c r="O23" i="17"/>
  <c r="P23" i="17"/>
  <c r="Q23" i="17"/>
  <c r="N24" i="17"/>
  <c r="O24" i="17"/>
  <c r="P24" i="17"/>
  <c r="Q24" i="17"/>
  <c r="N25" i="17"/>
  <c r="O25" i="17"/>
  <c r="P25" i="17"/>
  <c r="Q25" i="17"/>
  <c r="N26" i="17"/>
  <c r="O26" i="17"/>
  <c r="P26" i="17"/>
  <c r="Q26" i="17"/>
  <c r="N27" i="17"/>
  <c r="O27" i="17"/>
  <c r="P27" i="17"/>
  <c r="Q27" i="17"/>
  <c r="N28" i="17"/>
  <c r="O28" i="17"/>
  <c r="P28" i="17"/>
  <c r="Q28" i="17"/>
  <c r="N29" i="17"/>
  <c r="O29" i="17"/>
  <c r="P29" i="17"/>
  <c r="Q29" i="17"/>
  <c r="N30" i="17"/>
  <c r="O30" i="17"/>
  <c r="P30" i="17"/>
  <c r="Q30" i="17"/>
  <c r="N31" i="17"/>
  <c r="O31" i="17"/>
  <c r="P31" i="17"/>
  <c r="Q31" i="17"/>
  <c r="N32" i="17"/>
  <c r="O32" i="17"/>
  <c r="P32" i="17"/>
  <c r="Q32" i="17"/>
  <c r="N33" i="17"/>
  <c r="O33" i="17"/>
  <c r="P33" i="17"/>
  <c r="Q33" i="17"/>
  <c r="N34" i="17"/>
  <c r="O34" i="17"/>
  <c r="P34" i="17"/>
  <c r="Q34" i="17"/>
  <c r="N35" i="17"/>
  <c r="O35" i="17"/>
  <c r="P35" i="17"/>
  <c r="Q35" i="17"/>
  <c r="N36" i="17"/>
  <c r="O36" i="17"/>
  <c r="P36" i="17"/>
  <c r="Q36" i="17"/>
  <c r="N37" i="17"/>
  <c r="O37" i="17"/>
  <c r="P37" i="17"/>
  <c r="Q37" i="17"/>
  <c r="N38" i="17"/>
  <c r="O38" i="17"/>
  <c r="P38" i="17"/>
  <c r="Q38" i="17"/>
  <c r="N39" i="17"/>
  <c r="O39" i="17"/>
  <c r="P39" i="17"/>
  <c r="Q39" i="17"/>
  <c r="N40" i="17"/>
  <c r="O40" i="17"/>
  <c r="P40" i="17"/>
  <c r="Q40" i="17"/>
  <c r="N41" i="17"/>
  <c r="O41" i="17"/>
  <c r="P41" i="17"/>
  <c r="Q41" i="17"/>
  <c r="N42" i="17"/>
  <c r="O42" i="17"/>
  <c r="P42" i="17"/>
  <c r="Q42" i="17"/>
  <c r="N43" i="17"/>
  <c r="O43" i="17"/>
  <c r="P43" i="17"/>
  <c r="Q43" i="17"/>
  <c r="N44" i="17"/>
  <c r="O44" i="17"/>
  <c r="P44" i="17"/>
  <c r="Q44" i="17"/>
  <c r="N45" i="17"/>
  <c r="O45" i="17"/>
  <c r="P45" i="17"/>
  <c r="Q45" i="17"/>
  <c r="N46" i="17"/>
  <c r="O46" i="17"/>
  <c r="P46" i="17"/>
  <c r="Q46" i="17"/>
  <c r="N47" i="17"/>
  <c r="O47" i="17"/>
  <c r="P47" i="17"/>
  <c r="Q47" i="17"/>
  <c r="N48" i="17"/>
  <c r="O48" i="17"/>
  <c r="P48" i="17"/>
  <c r="Q48" i="17"/>
  <c r="N49" i="17"/>
  <c r="O49" i="17"/>
  <c r="P49" i="17"/>
  <c r="Q49" i="17"/>
  <c r="Q12" i="17"/>
  <c r="P12" i="17"/>
  <c r="O12" i="17"/>
  <c r="N12" i="17"/>
  <c r="N13" i="16"/>
  <c r="O13" i="16"/>
  <c r="P13" i="16"/>
  <c r="Q13" i="16"/>
  <c r="N14" i="16"/>
  <c r="O14" i="16"/>
  <c r="P14" i="16"/>
  <c r="Q14" i="16"/>
  <c r="N15" i="16"/>
  <c r="O15" i="16"/>
  <c r="P15" i="16"/>
  <c r="Q15" i="16"/>
  <c r="N16" i="16"/>
  <c r="O16" i="16"/>
  <c r="P16" i="16"/>
  <c r="Q16" i="16"/>
  <c r="N17" i="16"/>
  <c r="O17" i="16"/>
  <c r="P17" i="16"/>
  <c r="Q17" i="16"/>
  <c r="N18" i="16"/>
  <c r="O18" i="16"/>
  <c r="P18" i="16"/>
  <c r="Q18" i="16"/>
  <c r="N19" i="16"/>
  <c r="O19" i="16"/>
  <c r="P19" i="16"/>
  <c r="Q19" i="16"/>
  <c r="N20" i="16"/>
  <c r="O20" i="16"/>
  <c r="P20" i="16"/>
  <c r="Q20" i="16"/>
  <c r="N21" i="16"/>
  <c r="O21" i="16"/>
  <c r="P21" i="16"/>
  <c r="Q21" i="16"/>
  <c r="N22" i="16"/>
  <c r="O22" i="16"/>
  <c r="P22" i="16"/>
  <c r="Q22" i="16"/>
  <c r="N23" i="16"/>
  <c r="O23" i="16"/>
  <c r="P23" i="16"/>
  <c r="Q23" i="16"/>
  <c r="N24" i="16"/>
  <c r="O24" i="16"/>
  <c r="P24" i="16"/>
  <c r="Q24" i="16"/>
  <c r="N25" i="16"/>
  <c r="O25" i="16"/>
  <c r="P25" i="16"/>
  <c r="Q25" i="16"/>
  <c r="N26" i="16"/>
  <c r="O26" i="16"/>
  <c r="P26" i="16"/>
  <c r="Q26" i="16"/>
  <c r="N27" i="16"/>
  <c r="O27" i="16"/>
  <c r="P27" i="16"/>
  <c r="Q27" i="16"/>
  <c r="N28" i="16"/>
  <c r="O28" i="16"/>
  <c r="P28" i="16"/>
  <c r="Q28" i="16"/>
  <c r="N29" i="16"/>
  <c r="O29" i="16"/>
  <c r="P29" i="16"/>
  <c r="Q29" i="16"/>
  <c r="N30" i="16"/>
  <c r="O30" i="16"/>
  <c r="P30" i="16"/>
  <c r="Q30" i="16"/>
  <c r="N31" i="16"/>
  <c r="O31" i="16"/>
  <c r="P31" i="16"/>
  <c r="Q31" i="16"/>
  <c r="N32" i="16"/>
  <c r="O32" i="16"/>
  <c r="P32" i="16"/>
  <c r="Q32" i="16"/>
  <c r="N33" i="16"/>
  <c r="O33" i="16"/>
  <c r="P33" i="16"/>
  <c r="Q33" i="16"/>
  <c r="N34" i="16"/>
  <c r="O34" i="16"/>
  <c r="P34" i="16"/>
  <c r="Q34" i="16"/>
  <c r="N35" i="16"/>
  <c r="O35" i="16"/>
  <c r="P35" i="16"/>
  <c r="Q35" i="16"/>
  <c r="N36" i="16"/>
  <c r="O36" i="16"/>
  <c r="P36" i="16"/>
  <c r="Q36" i="16"/>
  <c r="N37" i="16"/>
  <c r="O37" i="16"/>
  <c r="P37" i="16"/>
  <c r="Q37" i="16"/>
  <c r="N38" i="16"/>
  <c r="O38" i="16"/>
  <c r="P38" i="16"/>
  <c r="Q38" i="16"/>
  <c r="N39" i="16"/>
  <c r="O39" i="16"/>
  <c r="P39" i="16"/>
  <c r="Q39" i="16"/>
  <c r="N40" i="16"/>
  <c r="O40" i="16"/>
  <c r="P40" i="16"/>
  <c r="Q40" i="16"/>
  <c r="N41" i="16"/>
  <c r="O41" i="16"/>
  <c r="P41" i="16"/>
  <c r="Q41" i="16"/>
  <c r="N42" i="16"/>
  <c r="O42" i="16"/>
  <c r="P42" i="16"/>
  <c r="Q42" i="16"/>
  <c r="N43" i="16"/>
  <c r="O43" i="16"/>
  <c r="P43" i="16"/>
  <c r="Q43" i="16"/>
  <c r="N44" i="16"/>
  <c r="O44" i="16"/>
  <c r="P44" i="16"/>
  <c r="Q44" i="16"/>
  <c r="N45" i="16"/>
  <c r="O45" i="16"/>
  <c r="P45" i="16"/>
  <c r="Q45" i="16"/>
  <c r="N46" i="16"/>
  <c r="O46" i="16"/>
  <c r="P46" i="16"/>
  <c r="Q46" i="16"/>
  <c r="N47" i="16"/>
  <c r="O47" i="16"/>
  <c r="P47" i="16"/>
  <c r="Q47" i="16"/>
  <c r="N48" i="16"/>
  <c r="O48" i="16"/>
  <c r="P48" i="16"/>
  <c r="Q48" i="16"/>
  <c r="N49" i="16"/>
  <c r="O49" i="16"/>
  <c r="P49" i="16"/>
  <c r="Q49" i="16"/>
  <c r="N50" i="16"/>
  <c r="O50" i="16"/>
  <c r="P50" i="16"/>
  <c r="Q50" i="16"/>
  <c r="N51" i="16"/>
  <c r="O51" i="16"/>
  <c r="P51" i="16"/>
  <c r="Q51" i="16"/>
  <c r="Q12" i="16"/>
  <c r="P12" i="16"/>
  <c r="O12" i="16"/>
  <c r="N12" i="16"/>
  <c r="N13" i="15"/>
  <c r="O13" i="15"/>
  <c r="P13" i="15"/>
  <c r="Q13" i="15"/>
  <c r="N14" i="15"/>
  <c r="O14" i="15"/>
  <c r="P14" i="15"/>
  <c r="Q14" i="15"/>
  <c r="N15" i="15"/>
  <c r="O15" i="15"/>
  <c r="P15" i="15"/>
  <c r="Q15" i="15"/>
  <c r="N16" i="15"/>
  <c r="O16" i="15"/>
  <c r="P16" i="15"/>
  <c r="Q16" i="15"/>
  <c r="N17" i="15"/>
  <c r="O17" i="15"/>
  <c r="P17" i="15"/>
  <c r="Q17" i="15"/>
  <c r="N18" i="15"/>
  <c r="O18" i="15"/>
  <c r="P18" i="15"/>
  <c r="Q18" i="15"/>
  <c r="N19" i="15"/>
  <c r="O19" i="15"/>
  <c r="P19" i="15"/>
  <c r="Q19" i="15"/>
  <c r="N20" i="15"/>
  <c r="O20" i="15"/>
  <c r="P20" i="15"/>
  <c r="Q20" i="15"/>
  <c r="N21" i="15"/>
  <c r="O21" i="15"/>
  <c r="P21" i="15"/>
  <c r="Q21" i="15"/>
  <c r="N22" i="15"/>
  <c r="O22" i="15"/>
  <c r="P22" i="15"/>
  <c r="Q22" i="15"/>
  <c r="N23" i="15"/>
  <c r="O23" i="15"/>
  <c r="P23" i="15"/>
  <c r="Q23" i="15"/>
  <c r="N24" i="15"/>
  <c r="O24" i="15"/>
  <c r="P24" i="15"/>
  <c r="Q24" i="15"/>
  <c r="N25" i="15"/>
  <c r="O25" i="15"/>
  <c r="P25" i="15"/>
  <c r="Q25" i="15"/>
  <c r="N26" i="15"/>
  <c r="O26" i="15"/>
  <c r="P26" i="15"/>
  <c r="Q26" i="15"/>
  <c r="N27" i="15"/>
  <c r="O27" i="15"/>
  <c r="P27" i="15"/>
  <c r="Q27" i="15"/>
  <c r="N28" i="15"/>
  <c r="O28" i="15"/>
  <c r="P28" i="15"/>
  <c r="Q28" i="15"/>
  <c r="N29" i="15"/>
  <c r="O29" i="15"/>
  <c r="P29" i="15"/>
  <c r="Q29" i="15"/>
  <c r="N30" i="15"/>
  <c r="O30" i="15"/>
  <c r="P30" i="15"/>
  <c r="Q30" i="15"/>
  <c r="N31" i="15"/>
  <c r="O31" i="15"/>
  <c r="P31" i="15"/>
  <c r="Q31" i="15"/>
  <c r="N32" i="15"/>
  <c r="O32" i="15"/>
  <c r="P32" i="15"/>
  <c r="Q32" i="15"/>
  <c r="N33" i="15"/>
  <c r="O33" i="15"/>
  <c r="P33" i="15"/>
  <c r="Q33" i="15"/>
  <c r="N34" i="15"/>
  <c r="O34" i="15"/>
  <c r="P34" i="15"/>
  <c r="Q34" i="15"/>
  <c r="N35" i="15"/>
  <c r="O35" i="15"/>
  <c r="P35" i="15"/>
  <c r="Q35" i="15"/>
  <c r="N36" i="15"/>
  <c r="O36" i="15"/>
  <c r="P36" i="15"/>
  <c r="Q36" i="15"/>
  <c r="N37" i="15"/>
  <c r="O37" i="15"/>
  <c r="P37" i="15"/>
  <c r="Q37" i="15"/>
  <c r="N38" i="15"/>
  <c r="O38" i="15"/>
  <c r="P38" i="15"/>
  <c r="Q38" i="15"/>
  <c r="N39" i="15"/>
  <c r="O39" i="15"/>
  <c r="P39" i="15"/>
  <c r="Q39" i="15"/>
  <c r="N40" i="15"/>
  <c r="O40" i="15"/>
  <c r="P40" i="15"/>
  <c r="Q40" i="15"/>
  <c r="N41" i="15"/>
  <c r="O41" i="15"/>
  <c r="P41" i="15"/>
  <c r="Q41" i="15"/>
  <c r="N42" i="15"/>
  <c r="O42" i="15"/>
  <c r="P42" i="15"/>
  <c r="Q42" i="15"/>
  <c r="N43" i="15"/>
  <c r="O43" i="15"/>
  <c r="P43" i="15"/>
  <c r="Q43" i="15"/>
  <c r="N44" i="15"/>
  <c r="O44" i="15"/>
  <c r="P44" i="15"/>
  <c r="Q44" i="15"/>
  <c r="N45" i="15"/>
  <c r="O45" i="15"/>
  <c r="P45" i="15"/>
  <c r="Q45" i="15"/>
  <c r="N46" i="15"/>
  <c r="O46" i="15"/>
  <c r="P46" i="15"/>
  <c r="Q46" i="15"/>
  <c r="N47" i="15"/>
  <c r="O47" i="15"/>
  <c r="P47" i="15"/>
  <c r="Q47" i="15"/>
  <c r="N48" i="15"/>
  <c r="O48" i="15"/>
  <c r="P48" i="15"/>
  <c r="Q48" i="15"/>
  <c r="N49" i="15"/>
  <c r="O49" i="15"/>
  <c r="P49" i="15"/>
  <c r="Q49" i="15"/>
  <c r="N50" i="15"/>
  <c r="O50" i="15"/>
  <c r="P50" i="15"/>
  <c r="Q50" i="15"/>
  <c r="N51" i="15"/>
  <c r="O51" i="15"/>
  <c r="P51" i="15"/>
  <c r="Q51" i="15"/>
  <c r="Q12" i="15"/>
  <c r="P12" i="15"/>
  <c r="O12" i="15"/>
  <c r="N12" i="15"/>
  <c r="N13" i="14"/>
  <c r="O13" i="14"/>
  <c r="P13" i="14"/>
  <c r="Q13" i="14"/>
  <c r="N14" i="14"/>
  <c r="O14" i="14"/>
  <c r="P14" i="14"/>
  <c r="Q14" i="14"/>
  <c r="N15" i="14"/>
  <c r="O15" i="14"/>
  <c r="P15" i="14"/>
  <c r="Q15" i="14"/>
  <c r="N16" i="14"/>
  <c r="O16" i="14"/>
  <c r="P16" i="14"/>
  <c r="Q16" i="14"/>
  <c r="N17" i="14"/>
  <c r="O17" i="14"/>
  <c r="P17" i="14"/>
  <c r="Q17" i="14"/>
  <c r="N18" i="14"/>
  <c r="O18" i="14"/>
  <c r="P18" i="14"/>
  <c r="Q18" i="14"/>
  <c r="N19" i="14"/>
  <c r="O19" i="14"/>
  <c r="P19" i="14"/>
  <c r="Q19" i="14"/>
  <c r="N20" i="14"/>
  <c r="O20" i="14"/>
  <c r="P20" i="14"/>
  <c r="Q20" i="14"/>
  <c r="N21" i="14"/>
  <c r="O21" i="14"/>
  <c r="P21" i="14"/>
  <c r="Q21" i="14"/>
  <c r="N22" i="14"/>
  <c r="O22" i="14"/>
  <c r="P22" i="14"/>
  <c r="Q22" i="14"/>
  <c r="N23" i="14"/>
  <c r="O23" i="14"/>
  <c r="P23" i="14"/>
  <c r="Q23" i="14"/>
  <c r="N24" i="14"/>
  <c r="O24" i="14"/>
  <c r="P24" i="14"/>
  <c r="Q24" i="14"/>
  <c r="N25" i="14"/>
  <c r="O25" i="14"/>
  <c r="P25" i="14"/>
  <c r="Q25" i="14"/>
  <c r="N26" i="14"/>
  <c r="O26" i="14"/>
  <c r="P26" i="14"/>
  <c r="Q26" i="14"/>
  <c r="N27" i="14"/>
  <c r="O27" i="14"/>
  <c r="P27" i="14"/>
  <c r="Q27" i="14"/>
  <c r="N28" i="14"/>
  <c r="O28" i="14"/>
  <c r="P28" i="14"/>
  <c r="Q28" i="14"/>
  <c r="N29" i="14"/>
  <c r="O29" i="14"/>
  <c r="P29" i="14"/>
  <c r="Q29" i="14"/>
  <c r="N30" i="14"/>
  <c r="O30" i="14"/>
  <c r="P30" i="14"/>
  <c r="Q30" i="14"/>
  <c r="N31" i="14"/>
  <c r="O31" i="14"/>
  <c r="P31" i="14"/>
  <c r="Q31" i="14"/>
  <c r="N32" i="14"/>
  <c r="O32" i="14"/>
  <c r="P32" i="14"/>
  <c r="Q32" i="14"/>
  <c r="N33" i="14"/>
  <c r="O33" i="14"/>
  <c r="P33" i="14"/>
  <c r="Q33" i="14"/>
  <c r="N34" i="14"/>
  <c r="O34" i="14"/>
  <c r="P34" i="14"/>
  <c r="Q34" i="14"/>
  <c r="N35" i="14"/>
  <c r="O35" i="14"/>
  <c r="P35" i="14"/>
  <c r="Q35" i="14"/>
  <c r="N36" i="14"/>
  <c r="O36" i="14"/>
  <c r="P36" i="14"/>
  <c r="Q36" i="14"/>
  <c r="N37" i="14"/>
  <c r="O37" i="14"/>
  <c r="P37" i="14"/>
  <c r="Q37" i="14"/>
  <c r="N38" i="14"/>
  <c r="O38" i="14"/>
  <c r="P38" i="14"/>
  <c r="Q38" i="14"/>
  <c r="N39" i="14"/>
  <c r="O39" i="14"/>
  <c r="P39" i="14"/>
  <c r="Q39" i="14"/>
  <c r="N40" i="14"/>
  <c r="O40" i="14"/>
  <c r="P40" i="14"/>
  <c r="Q40" i="14"/>
  <c r="N41" i="14"/>
  <c r="O41" i="14"/>
  <c r="P41" i="14"/>
  <c r="Q41" i="14"/>
  <c r="N42" i="14"/>
  <c r="O42" i="14"/>
  <c r="P42" i="14"/>
  <c r="Q42" i="14"/>
  <c r="N43" i="14"/>
  <c r="O43" i="14"/>
  <c r="P43" i="14"/>
  <c r="Q43" i="14"/>
  <c r="N44" i="14"/>
  <c r="O44" i="14"/>
  <c r="P44" i="14"/>
  <c r="Q44" i="14"/>
  <c r="N45" i="14"/>
  <c r="O45" i="14"/>
  <c r="P45" i="14"/>
  <c r="Q45" i="14"/>
  <c r="N46" i="14"/>
  <c r="O46" i="14"/>
  <c r="P46" i="14"/>
  <c r="Q46" i="14"/>
  <c r="N47" i="14"/>
  <c r="O47" i="14"/>
  <c r="P47" i="14"/>
  <c r="Q47" i="14"/>
  <c r="N48" i="14"/>
  <c r="O48" i="14"/>
  <c r="P48" i="14"/>
  <c r="Q48" i="14"/>
  <c r="N49" i="14"/>
  <c r="O49" i="14"/>
  <c r="P49" i="14"/>
  <c r="Q49" i="14"/>
  <c r="N50" i="14"/>
  <c r="O50" i="14"/>
  <c r="P50" i="14"/>
  <c r="Q50" i="14"/>
  <c r="N51" i="14"/>
  <c r="O51" i="14"/>
  <c r="P51" i="14"/>
  <c r="Q51" i="14"/>
  <c r="N52" i="14"/>
  <c r="O52" i="14"/>
  <c r="P52" i="14"/>
  <c r="Q52" i="14"/>
  <c r="Q12" i="14"/>
  <c r="P12" i="14"/>
  <c r="O12" i="14"/>
  <c r="N12" i="14"/>
  <c r="N13" i="12"/>
  <c r="O13" i="12"/>
  <c r="P13" i="12"/>
  <c r="Q13" i="12"/>
  <c r="N14" i="12"/>
  <c r="O14" i="12"/>
  <c r="P14" i="12"/>
  <c r="Q14" i="12"/>
  <c r="N15" i="12"/>
  <c r="O15" i="12"/>
  <c r="P15" i="12"/>
  <c r="Q15" i="12"/>
  <c r="N16" i="12"/>
  <c r="O16" i="12"/>
  <c r="P16" i="12"/>
  <c r="Q16" i="12"/>
  <c r="N17" i="12"/>
  <c r="O17" i="12"/>
  <c r="P17" i="12"/>
  <c r="Q17" i="12"/>
  <c r="N18" i="12"/>
  <c r="O18" i="12"/>
  <c r="P18" i="12"/>
  <c r="Q18" i="12"/>
  <c r="N19" i="12"/>
  <c r="O19" i="12"/>
  <c r="P19" i="12"/>
  <c r="Q19" i="12"/>
  <c r="N20" i="12"/>
  <c r="O20" i="12"/>
  <c r="P20" i="12"/>
  <c r="Q20" i="12"/>
  <c r="N21" i="12"/>
  <c r="O21" i="12"/>
  <c r="P21" i="12"/>
  <c r="Q21" i="12"/>
  <c r="N22" i="12"/>
  <c r="O22" i="12"/>
  <c r="P22" i="12"/>
  <c r="Q22" i="12"/>
  <c r="N23" i="12"/>
  <c r="O23" i="12"/>
  <c r="P23" i="12"/>
  <c r="Q23" i="12"/>
  <c r="N24" i="12"/>
  <c r="O24" i="12"/>
  <c r="P24" i="12"/>
  <c r="Q24" i="12"/>
  <c r="N25" i="12"/>
  <c r="O25" i="12"/>
  <c r="P25" i="12"/>
  <c r="Q25" i="12"/>
  <c r="N26" i="12"/>
  <c r="O26" i="12"/>
  <c r="P26" i="12"/>
  <c r="Q26" i="12"/>
  <c r="N27" i="12"/>
  <c r="O27" i="12"/>
  <c r="P27" i="12"/>
  <c r="Q27" i="12"/>
  <c r="N28" i="12"/>
  <c r="O28" i="12"/>
  <c r="P28" i="12"/>
  <c r="Q28" i="12"/>
  <c r="N29" i="12"/>
  <c r="O29" i="12"/>
  <c r="P29" i="12"/>
  <c r="Q29" i="12"/>
  <c r="N30" i="12"/>
  <c r="O30" i="12"/>
  <c r="P30" i="12"/>
  <c r="Q30" i="12"/>
  <c r="N31" i="12"/>
  <c r="O31" i="12"/>
  <c r="P31" i="12"/>
  <c r="Q31" i="12"/>
  <c r="N32" i="12"/>
  <c r="O32" i="12"/>
  <c r="P32" i="12"/>
  <c r="Q32" i="12"/>
  <c r="N33" i="12"/>
  <c r="O33" i="12"/>
  <c r="P33" i="12"/>
  <c r="Q33" i="12"/>
  <c r="N34" i="12"/>
  <c r="O34" i="12"/>
  <c r="P34" i="12"/>
  <c r="Q34" i="12"/>
  <c r="N35" i="12"/>
  <c r="O35" i="12"/>
  <c r="P35" i="12"/>
  <c r="Q35" i="12"/>
  <c r="N36" i="12"/>
  <c r="O36" i="12"/>
  <c r="P36" i="12"/>
  <c r="Q36" i="12"/>
  <c r="N37" i="12"/>
  <c r="O37" i="12"/>
  <c r="P37" i="12"/>
  <c r="Q37" i="12"/>
  <c r="N38" i="12"/>
  <c r="O38" i="12"/>
  <c r="P38" i="12"/>
  <c r="Q38" i="12"/>
  <c r="N39" i="12"/>
  <c r="O39" i="12"/>
  <c r="P39" i="12"/>
  <c r="Q39" i="12"/>
  <c r="N40" i="12"/>
  <c r="O40" i="12"/>
  <c r="P40" i="12"/>
  <c r="Q40" i="12"/>
  <c r="N41" i="12"/>
  <c r="O41" i="12"/>
  <c r="P41" i="12"/>
  <c r="Q41" i="12"/>
  <c r="N42" i="12"/>
  <c r="O42" i="12"/>
  <c r="P42" i="12"/>
  <c r="Q42" i="12"/>
  <c r="N43" i="12"/>
  <c r="O43" i="12"/>
  <c r="P43" i="12"/>
  <c r="Q43" i="12"/>
  <c r="N44" i="12"/>
  <c r="O44" i="12"/>
  <c r="P44" i="12"/>
  <c r="Q44" i="12"/>
  <c r="N45" i="12"/>
  <c r="O45" i="12"/>
  <c r="P45" i="12"/>
  <c r="Q45" i="12"/>
  <c r="N46" i="12"/>
  <c r="O46" i="12"/>
  <c r="P46" i="12"/>
  <c r="Q46" i="12"/>
  <c r="N47" i="12"/>
  <c r="O47" i="12"/>
  <c r="P47" i="12"/>
  <c r="Q47" i="12"/>
  <c r="N48" i="12"/>
  <c r="O48" i="12"/>
  <c r="P48" i="12"/>
  <c r="Q48" i="12"/>
  <c r="Q12" i="12"/>
  <c r="P12" i="12"/>
  <c r="O12" i="12"/>
  <c r="N12" i="12"/>
  <c r="R50" i="17" l="1"/>
  <c r="R49" i="12" l="1"/>
  <c r="R12" i="12"/>
  <c r="G56" i="24"/>
  <c r="G55" i="24"/>
  <c r="G54" i="24"/>
  <c r="G53" i="24"/>
  <c r="G49" i="23"/>
  <c r="G52" i="23"/>
  <c r="G51" i="23"/>
  <c r="G50" i="23"/>
  <c r="G61" i="22"/>
  <c r="G60" i="22"/>
  <c r="G59" i="22"/>
  <c r="G58" i="22"/>
  <c r="G60" i="21"/>
  <c r="G63" i="21"/>
  <c r="G62" i="21"/>
  <c r="G61" i="21"/>
  <c r="G58" i="20"/>
  <c r="G61" i="20"/>
  <c r="G60" i="20"/>
  <c r="G59" i="20"/>
  <c r="G59" i="19"/>
  <c r="G62" i="19"/>
  <c r="G61" i="19"/>
  <c r="G60" i="19"/>
  <c r="G64" i="18"/>
  <c r="G63" i="18"/>
  <c r="G62" i="18"/>
  <c r="G58" i="17"/>
  <c r="G61" i="18"/>
  <c r="G61" i="17"/>
  <c r="G60" i="17"/>
  <c r="G59" i="17"/>
  <c r="G63" i="16"/>
  <c r="G62" i="16"/>
  <c r="G61" i="16"/>
  <c r="G60" i="16"/>
  <c r="G63" i="15"/>
  <c r="G62" i="15"/>
  <c r="G61" i="15"/>
  <c r="R42" i="23"/>
  <c r="R41" i="23"/>
  <c r="R51" i="22"/>
  <c r="R50" i="22"/>
  <c r="R53" i="21"/>
  <c r="R52" i="21"/>
  <c r="R51" i="20"/>
  <c r="R50" i="20"/>
  <c r="R52" i="19"/>
  <c r="R51" i="19"/>
  <c r="R54" i="18"/>
  <c r="R53" i="18"/>
  <c r="R51" i="17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6" i="24"/>
  <c r="R13" i="23"/>
  <c r="R14" i="23"/>
  <c r="R15" i="23"/>
  <c r="R16" i="23"/>
  <c r="R17" i="23"/>
  <c r="R18" i="23"/>
  <c r="R19" i="23"/>
  <c r="R20" i="23"/>
  <c r="R21" i="23"/>
  <c r="R22" i="23"/>
  <c r="R23" i="23"/>
  <c r="R24" i="23"/>
  <c r="R25" i="23"/>
  <c r="R26" i="23"/>
  <c r="R27" i="23"/>
  <c r="R28" i="23"/>
  <c r="R29" i="23"/>
  <c r="R30" i="23"/>
  <c r="R31" i="23"/>
  <c r="R32" i="23"/>
  <c r="R33" i="23"/>
  <c r="R34" i="23"/>
  <c r="R35" i="23"/>
  <c r="R36" i="23"/>
  <c r="R37" i="23"/>
  <c r="R38" i="23"/>
  <c r="R39" i="23"/>
  <c r="R40" i="23"/>
  <c r="R12" i="23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6" i="22"/>
  <c r="R27" i="22"/>
  <c r="R28" i="22"/>
  <c r="R29" i="22"/>
  <c r="R30" i="22"/>
  <c r="R31" i="22"/>
  <c r="R32" i="22"/>
  <c r="R33" i="22"/>
  <c r="R34" i="22"/>
  <c r="R35" i="22"/>
  <c r="R36" i="22"/>
  <c r="R37" i="22"/>
  <c r="R38" i="22"/>
  <c r="R39" i="22"/>
  <c r="R40" i="22"/>
  <c r="R41" i="22"/>
  <c r="R42" i="22"/>
  <c r="R43" i="22"/>
  <c r="R44" i="22"/>
  <c r="R45" i="22"/>
  <c r="R46" i="22"/>
  <c r="R47" i="22"/>
  <c r="R48" i="22"/>
  <c r="R49" i="22"/>
  <c r="R12" i="22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R41" i="21"/>
  <c r="R42" i="21"/>
  <c r="R43" i="21"/>
  <c r="R44" i="21"/>
  <c r="R45" i="21"/>
  <c r="R46" i="21"/>
  <c r="R47" i="21"/>
  <c r="R48" i="21"/>
  <c r="R49" i="21"/>
  <c r="R50" i="21"/>
  <c r="R51" i="21"/>
  <c r="R12" i="21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46" i="20"/>
  <c r="R47" i="20"/>
  <c r="R48" i="20"/>
  <c r="R49" i="20"/>
  <c r="R12" i="20"/>
  <c r="R50" i="19"/>
  <c r="R13" i="19"/>
  <c r="R14" i="19"/>
  <c r="R15" i="19"/>
  <c r="R16" i="19"/>
  <c r="R17" i="19"/>
  <c r="R18" i="19"/>
  <c r="R19" i="19"/>
  <c r="R20" i="19"/>
  <c r="R21" i="19"/>
  <c r="R22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40" i="19"/>
  <c r="R41" i="19"/>
  <c r="R42" i="19"/>
  <c r="R43" i="19"/>
  <c r="R44" i="19"/>
  <c r="R45" i="19"/>
  <c r="R46" i="19"/>
  <c r="R47" i="19"/>
  <c r="R48" i="19"/>
  <c r="R49" i="19"/>
  <c r="R12" i="19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12" i="18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12" i="17"/>
  <c r="R12" i="16"/>
  <c r="M38" i="24"/>
  <c r="M39" i="24"/>
  <c r="M40" i="24"/>
  <c r="M41" i="24"/>
  <c r="M42" i="24"/>
  <c r="M43" i="24"/>
  <c r="M44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9" i="23"/>
  <c r="M40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12" i="23"/>
  <c r="M39" i="22"/>
  <c r="M40" i="22"/>
  <c r="M41" i="22"/>
  <c r="M42" i="22"/>
  <c r="M43" i="22"/>
  <c r="M44" i="22"/>
  <c r="M45" i="22"/>
  <c r="M46" i="22"/>
  <c r="M47" i="22"/>
  <c r="M48" i="22"/>
  <c r="M49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12" i="22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12" i="21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12" i="20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12" i="19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12" i="18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12" i="17"/>
  <c r="R53" i="16"/>
  <c r="R5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12" i="16"/>
  <c r="G60" i="15"/>
  <c r="R50" i="12"/>
  <c r="R54" i="14"/>
  <c r="R53" i="14"/>
  <c r="R53" i="15"/>
  <c r="R5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12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39" i="15"/>
  <c r="G65" i="14"/>
  <c r="G60" i="12"/>
  <c r="G59" i="12"/>
  <c r="G58" i="12"/>
  <c r="G57" i="12"/>
  <c r="G64" i="14"/>
  <c r="G63" i="14"/>
  <c r="G62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13" i="14"/>
  <c r="R14" i="14"/>
  <c r="R15" i="14"/>
  <c r="R12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13" i="14"/>
  <c r="M14" i="14"/>
  <c r="M12" i="14"/>
  <c r="M12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13" i="12"/>
  <c r="M39" i="12"/>
  <c r="M40" i="12"/>
  <c r="M41" i="12"/>
  <c r="M42" i="12"/>
  <c r="M43" i="12"/>
  <c r="M44" i="12"/>
  <c r="M45" i="12"/>
  <c r="M46" i="12"/>
  <c r="M47" i="12"/>
  <c r="M48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13" i="12"/>
</calcChain>
</file>

<file path=xl/sharedStrings.xml><?xml version="1.0" encoding="utf-8"?>
<sst xmlns="http://schemas.openxmlformats.org/spreadsheetml/2006/main" count="1448" uniqueCount="901">
  <si>
    <t>เลขที่</t>
  </si>
  <si>
    <t>ชื่อ-สกุล</t>
  </si>
  <si>
    <t>รายการประเมิน</t>
  </si>
  <si>
    <t xml:space="preserve"> รวม (๔๐ คะแนน)</t>
  </si>
  <si>
    <t>ผลการประเมิน</t>
  </si>
  <si>
    <t>สรุป</t>
  </si>
  <si>
    <t>สถานการณ์</t>
  </si>
  <si>
    <t>โครงงาน</t>
  </si>
  <si>
    <t>ไม่ผ่านเกณฑ์ (๐-๑๙)</t>
  </si>
  <si>
    <t>ผ่าน</t>
  </si>
  <si>
    <t>ระบุปัญหา (๔)</t>
  </si>
  <si>
    <t>พูดหรือเขียนประโยคสั้น ๆ (๔)</t>
  </si>
  <si>
    <t>ระบุเครื่องมือ (๔)</t>
  </si>
  <si>
    <t>ออกแบบเครื่องมือ (๔)</t>
  </si>
  <si>
    <t>กาหนดขั้นตอนการสร้างเครื่องมือ (๔)</t>
  </si>
  <si>
    <t>กาหนดแหล่งรวบรวมข้อมูล (๔)</t>
  </si>
  <si>
    <t>ระบุวิธีการเก็บรวบรวมข้อมูล (๔)</t>
  </si>
  <si>
    <t>กาหนดขั้นตอนการเก็บรวบรวมข้อมูล (๔)</t>
  </si>
  <si>
    <t>สรุปและเขียนรายงาน (๘)</t>
  </si>
  <si>
    <t>พอใช้ (๒๐-๒๖)</t>
  </si>
  <si>
    <t>ดี (๒๗-๓๓)</t>
  </si>
  <si>
    <t>ดีมาก (๓๔-๔๐)</t>
  </si>
  <si>
    <t>* เกณฑ์การตัดสิน ๒๔ คะแนนขึ้นไปถือว่าผ่าน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</si>
  <si>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</si>
  <si>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</si>
  <si>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</si>
  <si>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ประเมิน วันที่ .........................เดือน....................................พ.ศ. .............................</t>
  </si>
  <si>
    <t>(.............................................................)</t>
  </si>
  <si>
    <t>ตำแหน่ง............................................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</si>
  <si>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๑</t>
  </si>
  <si>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Angsana New"/>
        <family val="1"/>
      </rPr>
      <t xml:space="preserve">    </t>
    </r>
  </si>
  <si>
    <t>เด็กชายกฤติพัฒน์</t>
  </si>
  <si>
    <t>พรมงาม</t>
  </si>
  <si>
    <t>เด็กชายกวี</t>
  </si>
  <si>
    <t>มุ้งบัง</t>
  </si>
  <si>
    <t>เด็กชายก้องภพ</t>
  </si>
  <si>
    <t>จันทรลักษณ์</t>
  </si>
  <si>
    <t>เด็กชายจักรินทร์</t>
  </si>
  <si>
    <t>ขุนพัดกิจ</t>
  </si>
  <si>
    <t>เด็กชายเจษฎา</t>
  </si>
  <si>
    <t>ทองบุญนาค</t>
  </si>
  <si>
    <t>เด็กชายณัฐชนินท์</t>
  </si>
  <si>
    <t>พูลสวัสดิ์</t>
  </si>
  <si>
    <t>เด็กชายนราทัศน์</t>
  </si>
  <si>
    <t>เหลืองทอง</t>
  </si>
  <si>
    <t>เด็กชายปิยะภัทร</t>
  </si>
  <si>
    <t>สนามพลี</t>
  </si>
  <si>
    <t>เด็กชายปุณณพัฒน์</t>
  </si>
  <si>
    <t>เจนการ</t>
  </si>
  <si>
    <t>เด็กชายภาคิน</t>
  </si>
  <si>
    <t>มฤกุล</t>
  </si>
  <si>
    <t>เด็กชายภานุวัตร</t>
  </si>
  <si>
    <t>อยู่เจริญ</t>
  </si>
  <si>
    <t>เด็กชายมินทดา</t>
  </si>
  <si>
    <t>อาริยะยิ่ง</t>
  </si>
  <si>
    <t>เด็กชายรหัส</t>
  </si>
  <si>
    <t>ศรีสวัสดิ์</t>
  </si>
  <si>
    <t>เด็กชายศิวกร</t>
  </si>
  <si>
    <t>อาจหาญ</t>
  </si>
  <si>
    <t>เด็กชายศิววงศ์</t>
  </si>
  <si>
    <t>ไชยมงคล</t>
  </si>
  <si>
    <t>เด็กหญิงกมลรัตน์</t>
  </si>
  <si>
    <t>อยู่คง</t>
  </si>
  <si>
    <t>เด็กหญิงกษมา</t>
  </si>
  <si>
    <t>พรหมรักษา</t>
  </si>
  <si>
    <t>เด็กหญิงกัลยา</t>
  </si>
  <si>
    <t>แพรงาม</t>
  </si>
  <si>
    <t>เด็กหญิงชนากานต์</t>
  </si>
  <si>
    <t>พรมา</t>
  </si>
  <si>
    <t>เด็กหญิงชนิดาภา</t>
  </si>
  <si>
    <t>ฉิมไพบูลย์</t>
  </si>
  <si>
    <t>เด็กหญิงญาตาวี</t>
  </si>
  <si>
    <t>นามวงศ์</t>
  </si>
  <si>
    <t>เด็กหญิงธนัญญา</t>
  </si>
  <si>
    <t>สุขสบาย</t>
  </si>
  <si>
    <t>เด็กหญิงธนาวรรณ์</t>
  </si>
  <si>
    <t>ปราณี</t>
  </si>
  <si>
    <t>เด็กหญิงธันย์ชนก</t>
  </si>
  <si>
    <t>พุทธสุวรรณ์</t>
  </si>
  <si>
    <t>เด็กหญิงนิภาพร</t>
  </si>
  <si>
    <t>สุวรรณะ</t>
  </si>
  <si>
    <t>เด็กหญิงปรียาดา</t>
  </si>
  <si>
    <t>อัมพวานนท์</t>
  </si>
  <si>
    <t>เด็กหญิงปัณฑารีย์</t>
  </si>
  <si>
    <t>ประสงค์</t>
  </si>
  <si>
    <t>เด็กหญิงปัทมพร</t>
  </si>
  <si>
    <t>วงษ์เลิศ</t>
  </si>
  <si>
    <t>เด็กหญิงปานลดา</t>
  </si>
  <si>
    <t>ตีสถิตย์</t>
  </si>
  <si>
    <t>เด็กหญิงพีรดา</t>
  </si>
  <si>
    <t>อยู่จ้า</t>
  </si>
  <si>
    <t>เด็กหญิงภูมิพรรณ</t>
  </si>
  <si>
    <t>รอดสุวรรณ</t>
  </si>
  <si>
    <t>เด็กหญิงภูศนีษา</t>
  </si>
  <si>
    <t>สรรพคุณ</t>
  </si>
  <si>
    <t>เด็กหญิงวรรณพร</t>
  </si>
  <si>
    <t>ขำดี</t>
  </si>
  <si>
    <t>เด็กหญิงศิริวดี</t>
  </si>
  <si>
    <t>ออมทรัพย์วัฒนา</t>
  </si>
  <si>
    <t>เด็กหญิงสุกฤตา</t>
  </si>
  <si>
    <t>ซื่อสัตย์</t>
  </si>
  <si>
    <t>เด็กหญิงสุภาสวัสดิ์</t>
  </si>
  <si>
    <t>โกเมศ</t>
  </si>
  <si>
    <t>เด็กหญิงอรชพร</t>
  </si>
  <si>
    <t>ปักษี</t>
  </si>
  <si>
    <t>เด็กชายกรวีร์</t>
  </si>
  <si>
    <t>สังข์เผือก</t>
  </si>
  <si>
    <t>เด็กชายชิษณุพงศ์</t>
  </si>
  <si>
    <t>อิ่มเอิบ</t>
  </si>
  <si>
    <t>เด็กชายไตรรงค์</t>
  </si>
  <si>
    <t>ธนไพบูลย์</t>
  </si>
  <si>
    <t>เด็กชายธนกฤษ</t>
  </si>
  <si>
    <t>ภู่พิมล</t>
  </si>
  <si>
    <t>เด็กชายธนภูมิ</t>
  </si>
  <si>
    <t>ประชุมชน</t>
  </si>
  <si>
    <t>เด็กชายธนวัฒน์</t>
  </si>
  <si>
    <t>พิมพิสาร</t>
  </si>
  <si>
    <t>เด็กชายบัณทัต</t>
  </si>
  <si>
    <t>ธนสารกุล</t>
  </si>
  <si>
    <t>เด็กชายปัญญากร</t>
  </si>
  <si>
    <t>ดีศรี</t>
  </si>
  <si>
    <t>เด็กชายปัณณธร</t>
  </si>
  <si>
    <t>ทองเลื่อน</t>
  </si>
  <si>
    <t>เด็กชายภัคภณ</t>
  </si>
  <si>
    <t>ทองทาย</t>
  </si>
  <si>
    <t>เด็กชายภูเบศ</t>
  </si>
  <si>
    <t>ทาประเสริฐ</t>
  </si>
  <si>
    <t>เด็กชายภูเบศร</t>
  </si>
  <si>
    <t>ทิสา</t>
  </si>
  <si>
    <t>เด็กชายรัฐภูมิ</t>
  </si>
  <si>
    <t>จันงาม</t>
  </si>
  <si>
    <t>เด็กชายวิชาญ</t>
  </si>
  <si>
    <t>เมฆลา</t>
  </si>
  <si>
    <t>เด็กชายศาศวัต</t>
  </si>
  <si>
    <t>ช่วยสกุล</t>
  </si>
  <si>
    <t>เด็กชายสุเมธา</t>
  </si>
  <si>
    <t>ชูรังสฤษดิ์</t>
  </si>
  <si>
    <t>เด็กชายญาณเสฎฐ์</t>
  </si>
  <si>
    <t>โรจนจันทร์</t>
  </si>
  <si>
    <t>เด็กชายดนูศิษฏ์</t>
  </si>
  <si>
    <t>มาลยาภรณ์</t>
  </si>
  <si>
    <t>เด็กหญิงกชพร</t>
  </si>
  <si>
    <t>อ่อนน้อม</t>
  </si>
  <si>
    <t>เด็กหญิงกรพันธุ์</t>
  </si>
  <si>
    <t>พงษ์นอก</t>
  </si>
  <si>
    <t>เด็กหญิงเกณิกา</t>
  </si>
  <si>
    <t>ตะเภาพงศ์</t>
  </si>
  <si>
    <t>เด็กหญิงจันทร์วิมล</t>
  </si>
  <si>
    <t>ทรัพย์มั่น</t>
  </si>
  <si>
    <t>เด็กหญิงชนาภัทร</t>
  </si>
  <si>
    <t>พนาศักดิ์</t>
  </si>
  <si>
    <t>เด็กหญิงชนิตรา</t>
  </si>
  <si>
    <t>พุ่มไสว</t>
  </si>
  <si>
    <t>เด็กหญิงโชติรส</t>
  </si>
  <si>
    <t>สาโพธิ์</t>
  </si>
  <si>
    <t>เด็กหญิงฐิติภรณ์</t>
  </si>
  <si>
    <t>ยะประดิษฐ์</t>
  </si>
  <si>
    <t>เด็กหญิงณัฐวรรณ</t>
  </si>
  <si>
    <t>จันทบุตร</t>
  </si>
  <si>
    <t>เด็กหญิงธนัชชา</t>
  </si>
  <si>
    <t>เที่ยงตรงภิญโญ</t>
  </si>
  <si>
    <t>เด็กหญิงธันยชนก</t>
  </si>
  <si>
    <t>พงษ์เฉย</t>
  </si>
  <si>
    <t>เด็กหญิงนภัสตรา</t>
  </si>
  <si>
    <t>จันทร์ทอง</t>
  </si>
  <si>
    <t>เด็กหญิงบุณยวีย์</t>
  </si>
  <si>
    <t>แก้วโกรพ</t>
  </si>
  <si>
    <t>เด็กหญิงปรียาภัทร</t>
  </si>
  <si>
    <t>ประทุมรุ่ง</t>
  </si>
  <si>
    <t>เด็กหญิงพิชญา</t>
  </si>
  <si>
    <t>ศรีบุญเรือง</t>
  </si>
  <si>
    <t>เด็กหญิงภัสราภรณ์</t>
  </si>
  <si>
    <t>ภาชู</t>
  </si>
  <si>
    <t>เด็กหญิงวิลาสินี</t>
  </si>
  <si>
    <t>สมบุรุษ</t>
  </si>
  <si>
    <t>เด็กหญิงศิรินทิพย์</t>
  </si>
  <si>
    <t>ขาวเกตุ</t>
  </si>
  <si>
    <t>เด็กหญิงสุภาวดี</t>
  </si>
  <si>
    <t>เด็กหญิงอภิษฎา</t>
  </si>
  <si>
    <t>จันทคุณ</t>
  </si>
  <si>
    <t>เด็กหญิงอรนภา</t>
  </si>
  <si>
    <t>ยิ่งประเสริฐ</t>
  </si>
  <si>
    <t>เด็กหญิงอรวรรณ</t>
  </si>
  <si>
    <t>วงสุพรรณ</t>
  </si>
  <si>
    <t>เด็กหญิงอรัญญา</t>
  </si>
  <si>
    <t>สังข์ทอง</t>
  </si>
  <si>
    <t>เด็กชายกิตติพัฒน์</t>
  </si>
  <si>
    <t>เจริญพันธุ์</t>
  </si>
  <si>
    <t>บุญโสม</t>
  </si>
  <si>
    <t>เด็กชายชุณนเกียรติ</t>
  </si>
  <si>
    <t>พันธ์ธรรม</t>
  </si>
  <si>
    <t>เด็กชายณัฐภูมิ</t>
  </si>
  <si>
    <t>พืชคูณ</t>
  </si>
  <si>
    <t>เด็กชายธนภัทร</t>
  </si>
  <si>
    <t>คงสมบูรณ์</t>
  </si>
  <si>
    <t>เด็กชายธนวรรธน์</t>
  </si>
  <si>
    <t>ความเพียร</t>
  </si>
  <si>
    <t>เด็กชายปริวัฒน์</t>
  </si>
  <si>
    <t>สุนทรไชย</t>
  </si>
  <si>
    <t>เด็กชายพีรพงศ์</t>
  </si>
  <si>
    <t>ทรงบัญฑิต</t>
  </si>
  <si>
    <t>เด็กชายภัทรธาดา</t>
  </si>
  <si>
    <t>ป่ากว้าง</t>
  </si>
  <si>
    <t>เด็กชายภานุวัฒน์</t>
  </si>
  <si>
    <t>หัสดี</t>
  </si>
  <si>
    <t>เด็กชายภูธเนศ</t>
  </si>
  <si>
    <t>ชาวเมือง</t>
  </si>
  <si>
    <t>เด็กชายเมฆา</t>
  </si>
  <si>
    <t>โอสถานนท์</t>
  </si>
  <si>
    <t>เด็กชายสิทธินันท์</t>
  </si>
  <si>
    <t>จัตุรัส</t>
  </si>
  <si>
    <t>เด็กชายอนันดา</t>
  </si>
  <si>
    <t>พรมนนท์</t>
  </si>
  <si>
    <t>เด็กชายอภิรักษ์</t>
  </si>
  <si>
    <t>คงเจริญ</t>
  </si>
  <si>
    <t>เด็กชายอิสระโชติ</t>
  </si>
  <si>
    <t>ปัจจุสมัย</t>
  </si>
  <si>
    <t>เด็กชายเกียรติวัฒน์</t>
  </si>
  <si>
    <t>เกณฑ์กิจ</t>
  </si>
  <si>
    <t xml:space="preserve">เด็กหญิงกชพรรณ  </t>
  </si>
  <si>
    <t>จอมศรี</t>
  </si>
  <si>
    <t>เด็กหญิงจิราพัชร</t>
  </si>
  <si>
    <t>เพ็งรอด</t>
  </si>
  <si>
    <t>เด็กหญิงญาศิภา</t>
  </si>
  <si>
    <t>แก้วทองตาล</t>
  </si>
  <si>
    <t>เด็กหญิงณัฐณิชา</t>
  </si>
  <si>
    <t>ศรีสุขโข</t>
  </si>
  <si>
    <t>เด็กหญิงทาริกา</t>
  </si>
  <si>
    <t>สุดงูเหลือม</t>
  </si>
  <si>
    <t>เด็กหญิงธัญชนก</t>
  </si>
  <si>
    <t>ศรีสุขสกุลไทย</t>
  </si>
  <si>
    <t>เด็กหญิงนภสร</t>
  </si>
  <si>
    <t>สงอุปการ</t>
  </si>
  <si>
    <t>เด็กหญิงนารีรัตน์</t>
  </si>
  <si>
    <t>แผ่นผา</t>
  </si>
  <si>
    <t>เด็กหญิงนุขวรา</t>
  </si>
  <si>
    <t>ภูจอมแก้ว</t>
  </si>
  <si>
    <t>เด็กหญิงผกามาศ</t>
  </si>
  <si>
    <t>พรมมา</t>
  </si>
  <si>
    <t>เด็กหญิงภิมลรักษ์</t>
  </si>
  <si>
    <t>พิมพล</t>
  </si>
  <si>
    <t>เด็กหญิงวรนุช</t>
  </si>
  <si>
    <t>ใจแข็ง</t>
  </si>
  <si>
    <t>เด็กหญิงวรัญญา</t>
  </si>
  <si>
    <t>ไวว่อง</t>
  </si>
  <si>
    <t>เด็กหญิงวาสนา</t>
  </si>
  <si>
    <t>โยธา</t>
  </si>
  <si>
    <t>เด็กหญิงวิไลลักษณ์</t>
  </si>
  <si>
    <t>สุบุตรดี</t>
  </si>
  <si>
    <t>เด็กหญิงศิรภัสสร</t>
  </si>
  <si>
    <t>เดชดำรง</t>
  </si>
  <si>
    <t>เด็กหญิงสุกัญญา</t>
  </si>
  <si>
    <t>เชื้อวงษ์</t>
  </si>
  <si>
    <t>เด็กหญิงสุคนธ์ทิพย์</t>
  </si>
  <si>
    <t>สอนเอี่ยม</t>
  </si>
  <si>
    <t>เด็กหญิงสุจิตรา</t>
  </si>
  <si>
    <t>ครูศรี</t>
  </si>
  <si>
    <t>เด็กหญิงสุมาลี</t>
  </si>
  <si>
    <t>โพธิ์วรรณ</t>
  </si>
  <si>
    <t>เด็กหญิงสุรีวรรณ</t>
  </si>
  <si>
    <t>จันแดง</t>
  </si>
  <si>
    <t>เด็กหญิงสุวรรณา</t>
  </si>
  <si>
    <t>คงมี</t>
  </si>
  <si>
    <t>เด็กหญิงอรุโณทัย</t>
  </si>
  <si>
    <t>ศิลปาโน</t>
  </si>
  <si>
    <t>เด็กชายจิรายุ</t>
  </si>
  <si>
    <t>บุญเจริญ</t>
  </si>
  <si>
    <t>เด็กชายจุลจักร</t>
  </si>
  <si>
    <t>มั่งมี</t>
  </si>
  <si>
    <t>เด็กชายชนัญญู</t>
  </si>
  <si>
    <t>ทานะมัย</t>
  </si>
  <si>
    <t>เด็กชายชวดล</t>
  </si>
  <si>
    <t>ครองยุฒธ์</t>
  </si>
  <si>
    <t>เด็กชายณัฏฐ์</t>
  </si>
  <si>
    <t>ทรัพย์สิน</t>
  </si>
  <si>
    <t>แตงพงษ์</t>
  </si>
  <si>
    <t>เด็กชายธีรศักดิ์</t>
  </si>
  <si>
    <t>บำรุงเกตุ</t>
  </si>
  <si>
    <t>เด็กชายนันทกานต์</t>
  </si>
  <si>
    <t>เที่ยงตรง</t>
  </si>
  <si>
    <t>เด็กชายพพิธชัย</t>
  </si>
  <si>
    <t>แสงตา</t>
  </si>
  <si>
    <t>เด็กชายพิทักษ์พงศ์</t>
  </si>
  <si>
    <t>ชนศิริ</t>
  </si>
  <si>
    <t>เด็กชายพีรภาส</t>
  </si>
  <si>
    <t>นาเมืองรักษ์</t>
  </si>
  <si>
    <t>เด็กชายพีรศรุต</t>
  </si>
  <si>
    <t>สุพัฒฑา</t>
  </si>
  <si>
    <t>เด็กชายวรธน</t>
  </si>
  <si>
    <t>วงษ์สุวรรณ์</t>
  </si>
  <si>
    <t>เด็กชายวีรภัทร</t>
  </si>
  <si>
    <t>เงินพา</t>
  </si>
  <si>
    <t>พงค์เปีย</t>
  </si>
  <si>
    <t>เด็กหญิงกษินา</t>
  </si>
  <si>
    <t>หันทยุง</t>
  </si>
  <si>
    <t>เด็กหญิงจิรัชญา</t>
  </si>
  <si>
    <t>จันทร์คุ้ม</t>
  </si>
  <si>
    <t>เด็กหญิงจิราภรณ์</t>
  </si>
  <si>
    <t>คนซื่อ</t>
  </si>
  <si>
    <t>เด็กหญิงณัชชา</t>
  </si>
  <si>
    <t>ศรีทะนุ</t>
  </si>
  <si>
    <t>เด็กหญิงณัฐธิดา</t>
  </si>
  <si>
    <t>มากเจริญ</t>
  </si>
  <si>
    <t>เด็กหญิงทิพวัลย์</t>
  </si>
  <si>
    <t>เตชาวาลิกานนท์</t>
  </si>
  <si>
    <t>เด็กหญิงธัญสรณ์</t>
  </si>
  <si>
    <t>ถนอมเวช</t>
  </si>
  <si>
    <t>เด็กหญิงธิดาวัฒน์</t>
  </si>
  <si>
    <t>วงษ์นิกร</t>
  </si>
  <si>
    <t>เด็กหญิงนิศารัตน์</t>
  </si>
  <si>
    <t>สมสกุล</t>
  </si>
  <si>
    <t>เด็กหญิงปณิดา</t>
  </si>
  <si>
    <t>พันธ์หมุด</t>
  </si>
  <si>
    <t>เด็กหญิงพรไพลิน</t>
  </si>
  <si>
    <t>สรรพคุณยา</t>
  </si>
  <si>
    <t>เด็กหญิงพิมพ์ชนก</t>
  </si>
  <si>
    <t>ไพศาล</t>
  </si>
  <si>
    <t>เด็กหญิงเพชรลดา</t>
  </si>
  <si>
    <t>คำดวง</t>
  </si>
  <si>
    <t>เด็กหญิงเพ็ญผกามาศ</t>
  </si>
  <si>
    <t>พลอยแย้ม</t>
  </si>
  <si>
    <t>เด็กหญิงภัควลัญช์</t>
  </si>
  <si>
    <t>ศรีตระกูลพันธ์</t>
  </si>
  <si>
    <t>เด็กหญิงภาวิณี</t>
  </si>
  <si>
    <t>หล้ามูลชา</t>
  </si>
  <si>
    <t>เด็กหญิงมนัสนันท์</t>
  </si>
  <si>
    <t>สร้อยธนศิริกุล</t>
  </si>
  <si>
    <t>เด็กหญิงระพีพร</t>
  </si>
  <si>
    <t>เด็กหญิงรุ้งตะวัน</t>
  </si>
  <si>
    <t>จงรั้งกลาง</t>
  </si>
  <si>
    <t>เด็กหญิงรุ่งนภา</t>
  </si>
  <si>
    <t>เด็กหญิงลดาวัลย์</t>
  </si>
  <si>
    <t>ปรุงนิยม</t>
  </si>
  <si>
    <t>เด็กหญิงวิภาวี</t>
  </si>
  <si>
    <t>ศรีสุธรรม</t>
  </si>
  <si>
    <t>เด็กหญิงศรีประภา</t>
  </si>
  <si>
    <t>ดอนปัด</t>
  </si>
  <si>
    <t>เด็กหญิงศิริทิพย์</t>
  </si>
  <si>
    <t>ดอกบัว</t>
  </si>
  <si>
    <t>เด็กหญิงสุพิชญา</t>
  </si>
  <si>
    <t>ภามัง</t>
  </si>
  <si>
    <t>เด็กชายกันดิศ</t>
  </si>
  <si>
    <t>เดชาฤทธิ์</t>
  </si>
  <si>
    <t>เด็กชายจิรเดช</t>
  </si>
  <si>
    <t>ส่านสม</t>
  </si>
  <si>
    <t>เด็กชายชานนท์</t>
  </si>
  <si>
    <t>อินทร์โพธิ์</t>
  </si>
  <si>
    <t>เด็กชายฐิติภูมิ</t>
  </si>
  <si>
    <t>แสงดำ</t>
  </si>
  <si>
    <t>ซื่อตรง</t>
  </si>
  <si>
    <t>เด็กชายธีรพล</t>
  </si>
  <si>
    <t>โทพินิจ</t>
  </si>
  <si>
    <t>เด็กชายนนทพัทธ์</t>
  </si>
  <si>
    <t>พระครูถิ่น</t>
  </si>
  <si>
    <t>เด็กชายนรุจศเรศ</t>
  </si>
  <si>
    <t>เสนีย์วงษ์ ณ อยุธยา</t>
  </si>
  <si>
    <t>เด็กชายนิปุณ</t>
  </si>
  <si>
    <t>สังฆมณี</t>
  </si>
  <si>
    <t>เด็กชายนิพนธ์</t>
  </si>
  <si>
    <t>เนตรสุวรรณ</t>
  </si>
  <si>
    <t>เด็กชายปฎิภาณ</t>
  </si>
  <si>
    <t>เชิงศิริ</t>
  </si>
  <si>
    <t>เด็กชายปัณณวัฒน์</t>
  </si>
  <si>
    <t>ชาวเวียง</t>
  </si>
  <si>
    <t>เด็กชายปุญญพัฒน์</t>
  </si>
  <si>
    <t>ตานน้อย</t>
  </si>
  <si>
    <t>เด็กชายภูตะวัน</t>
  </si>
  <si>
    <t>เพ็ชรรื่น</t>
  </si>
  <si>
    <t>เด็กชายมหาสมุทร</t>
  </si>
  <si>
    <t>เอี่ยมไพฑูรย์</t>
  </si>
  <si>
    <t>เด็กชายระพีพัฒน์</t>
  </si>
  <si>
    <t>ฤาษี</t>
  </si>
  <si>
    <t>เด็กชายวรเมธ</t>
  </si>
  <si>
    <t>ทวีประยูร</t>
  </si>
  <si>
    <t>เด็กชายวรวิทย์</t>
  </si>
  <si>
    <t>กงแก้ว</t>
  </si>
  <si>
    <t>เด็กชายสุกฤษฏิ์</t>
  </si>
  <si>
    <t>นวลโสภา</t>
  </si>
  <si>
    <t>เด็กชายสุรชาติ</t>
  </si>
  <si>
    <t>เหมกระจ่าง</t>
  </si>
  <si>
    <t>เด็กหญิงกนกพร</t>
  </si>
  <si>
    <t>อินทร์ทอง</t>
  </si>
  <si>
    <t>เด็กหญิงกนกวรรณ</t>
  </si>
  <si>
    <t>หอมเดิม</t>
  </si>
  <si>
    <t>เด็กหญิงชนมน</t>
  </si>
  <si>
    <t>หาดทราย</t>
  </si>
  <si>
    <t>เด็กหญิงฐิติรัตน์</t>
  </si>
  <si>
    <t>ศรีสังข์</t>
  </si>
  <si>
    <t>เด็กหญิงณัฏฐณิชา</t>
  </si>
  <si>
    <t>นวลสุวรรณ์</t>
  </si>
  <si>
    <t>เด็กหญิงณัฐฐาพร</t>
  </si>
  <si>
    <t>ทนทาน</t>
  </si>
  <si>
    <t xml:space="preserve">เด็กหญิงนวพรรษ </t>
  </si>
  <si>
    <t>ใจอุ่น</t>
  </si>
  <si>
    <t>คุ้มทอง</t>
  </si>
  <si>
    <t>เด็กหญิงปนัดดา</t>
  </si>
  <si>
    <t>สถิตย์</t>
  </si>
  <si>
    <t>เด็กหญิงปภาวรินทร์</t>
  </si>
  <si>
    <t>ทักษรี</t>
  </si>
  <si>
    <t>เด็กหญิงปัญญาพร</t>
  </si>
  <si>
    <t>ดวงรัตน์</t>
  </si>
  <si>
    <t>ก้อนทองคำ</t>
  </si>
  <si>
    <t>เด็กหญิงภัทราพร</t>
  </si>
  <si>
    <t>ธีรชัย</t>
  </si>
  <si>
    <t>เด็กหญิงว่านวิกา</t>
  </si>
  <si>
    <t>เลิกทอง</t>
  </si>
  <si>
    <t>เด็กหญิงสมฤดี</t>
  </si>
  <si>
    <t>เดชผิว</t>
  </si>
  <si>
    <t>เด็กหญิงสุทธิกานต์</t>
  </si>
  <si>
    <t>แคะสูงเนิน</t>
  </si>
  <si>
    <t>เด็กหญิงอชิรญา</t>
  </si>
  <si>
    <t>ภูมิดี</t>
  </si>
  <si>
    <t>เด็กหญิงอนันตพร</t>
  </si>
  <si>
    <t>เพ็ชรคง</t>
  </si>
  <si>
    <t>เด็กชายกฤษฏา</t>
  </si>
  <si>
    <t>โพธิ์ศรี</t>
  </si>
  <si>
    <t>เด็กชายกวิน</t>
  </si>
  <si>
    <t>สำเภาจันทร์</t>
  </si>
  <si>
    <t>เด็กชายกิตติมา</t>
  </si>
  <si>
    <t>พูลผล</t>
  </si>
  <si>
    <t>เด็กชายจักรพรรณ์</t>
  </si>
  <si>
    <t>สันทัด</t>
  </si>
  <si>
    <t>เด็กชายจิรพัฒน์</t>
  </si>
  <si>
    <t>สุขอรุณ</t>
  </si>
  <si>
    <t>เด็กชายจิรัฐต์กุล</t>
  </si>
  <si>
    <t>นาละคร</t>
  </si>
  <si>
    <t>เด็กชายจีรภัทร</t>
  </si>
  <si>
    <t>รอดเลี้ยง</t>
  </si>
  <si>
    <t>เด็กชายจุฑาพัทธิ์</t>
  </si>
  <si>
    <t>นกน้อย</t>
  </si>
  <si>
    <t>เด็กชายชนะชล</t>
  </si>
  <si>
    <t>ศิลาวงษ์</t>
  </si>
  <si>
    <t>เด็กชายชนัต</t>
  </si>
  <si>
    <t>จันทร์วิเศษ</t>
  </si>
  <si>
    <t>เด็กชายณัฐชนน</t>
  </si>
  <si>
    <t>เผ่าหนอง</t>
  </si>
  <si>
    <t>เด็กชายณัฐวุฒิ</t>
  </si>
  <si>
    <t>เสาร์ศิริ</t>
  </si>
  <si>
    <t>เด็กชายต้องชนะ</t>
  </si>
  <si>
    <t>ศรีสุข</t>
  </si>
  <si>
    <t>เด็กชายธนทัต</t>
  </si>
  <si>
    <t>สุทธิฤกษ์</t>
  </si>
  <si>
    <t>เด็กชายธนบดี</t>
  </si>
  <si>
    <t>แข็งขัน</t>
  </si>
  <si>
    <t>เด็กชายพีรพล</t>
  </si>
  <si>
    <t>เด็กชายภานุเดช</t>
  </si>
  <si>
    <t>อ่อนละม้าย</t>
  </si>
  <si>
    <t>เด็กชายภูริพัฒน์</t>
  </si>
  <si>
    <t>อุทธสิงห์</t>
  </si>
  <si>
    <t>คำประเสริฐ</t>
  </si>
  <si>
    <t>ขยันคิด</t>
  </si>
  <si>
    <t>เด็กชายอาณา</t>
  </si>
  <si>
    <t>ผิวประเสริฐ</t>
  </si>
  <si>
    <t>เด็กชายโอฬาร</t>
  </si>
  <si>
    <t>พุทธสอน</t>
  </si>
  <si>
    <t>เด็กชายณัฐนันท์</t>
  </si>
  <si>
    <t>ไชยบุรุษ</t>
  </si>
  <si>
    <t>เด็กหญิงกนกกร</t>
  </si>
  <si>
    <t>กรกระหนก</t>
  </si>
  <si>
    <t>เด็กหญิงกัญญาภัค</t>
  </si>
  <si>
    <t>นามโคตร</t>
  </si>
  <si>
    <t>สมคุณ</t>
  </si>
  <si>
    <t>เด็กหญิงณัฐฌา</t>
  </si>
  <si>
    <t>กลีบอุบล</t>
  </si>
  <si>
    <t>เด็กหญิงดวงฤทัย</t>
  </si>
  <si>
    <t>สงค์วิชัย</t>
  </si>
  <si>
    <t>เด็กหญิงนภัสสร</t>
  </si>
  <si>
    <t>เจียมกรกต</t>
  </si>
  <si>
    <t>เด็กหญิงนราทิพย์</t>
  </si>
  <si>
    <t>ว่องไว</t>
  </si>
  <si>
    <t>เด็กหญิงเนตรชนก</t>
  </si>
  <si>
    <t>เด็กหญิงบวรรัตน์</t>
  </si>
  <si>
    <t>พูลประสาท</t>
  </si>
  <si>
    <t>สีตา</t>
  </si>
  <si>
    <t>เด็กหญิงปาริชาต</t>
  </si>
  <si>
    <t>ชมบุตร</t>
  </si>
  <si>
    <t>เด็กหญิงพีรภาร์</t>
  </si>
  <si>
    <t>เชี่ยวชาญกิจยิ่ง</t>
  </si>
  <si>
    <t>ใจสงัด</t>
  </si>
  <si>
    <t>เด็กหญิงรัตนาภรณ์</t>
  </si>
  <si>
    <t>บุรีวงษ์</t>
  </si>
  <si>
    <t>เด็กหญิงลักษิกา</t>
  </si>
  <si>
    <t>คนรู้</t>
  </si>
  <si>
    <t>เด็กหญิงวรนารี</t>
  </si>
  <si>
    <t>กิ่งแก้ว</t>
  </si>
  <si>
    <t>เด็กหญิงศิริวรรณ</t>
  </si>
  <si>
    <t>ปิติกุล</t>
  </si>
  <si>
    <t>เด็กชายกิตติพันธ์</t>
  </si>
  <si>
    <t>กิตติสุนทโรภาศ</t>
  </si>
  <si>
    <t>เด็กชายเขษมศักดิ์</t>
  </si>
  <si>
    <t>ย้อยดา</t>
  </si>
  <si>
    <t>เด็กชายจักรนรินทร์</t>
  </si>
  <si>
    <t>นันบุตดี</t>
  </si>
  <si>
    <t>เด็กชายชนายุส</t>
  </si>
  <si>
    <t>พลอยแก้ว</t>
  </si>
  <si>
    <t>เด็กชายชัยชนะ</t>
  </si>
  <si>
    <t>แสงทะมาตร์</t>
  </si>
  <si>
    <t>เด็กชายณพสรณ์</t>
  </si>
  <si>
    <t>ชูสงค์</t>
  </si>
  <si>
    <t>เด็กชายณัฐวัฒน์</t>
  </si>
  <si>
    <t>ใจซื่อ</t>
  </si>
  <si>
    <t>ยอดหนองแก้ว</t>
  </si>
  <si>
    <t>เด็กชายดนุพร</t>
  </si>
  <si>
    <t>พูลเชื้อ</t>
  </si>
  <si>
    <t>เด็กชายดรัณภพ</t>
  </si>
  <si>
    <t>ทองกุล</t>
  </si>
  <si>
    <t>ส่งแสง</t>
  </si>
  <si>
    <t>เด็กชายธนวันต์</t>
  </si>
  <si>
    <t>ชัยศรี</t>
  </si>
  <si>
    <t>หลำผาสุข</t>
  </si>
  <si>
    <t>เด็กชายนารายณ์</t>
  </si>
  <si>
    <t>จันทร์พวง</t>
  </si>
  <si>
    <t>เด็กชายปณิธาน</t>
  </si>
  <si>
    <t>แก้วชา</t>
  </si>
  <si>
    <t>เด็กชายปวรปรัชญ์</t>
  </si>
  <si>
    <t>มงคล</t>
  </si>
  <si>
    <t>เด็กชายพงศกร</t>
  </si>
  <si>
    <t>แพงสุข</t>
  </si>
  <si>
    <t>เด็กชายพนธกร</t>
  </si>
  <si>
    <t>ไพเราะ</t>
  </si>
  <si>
    <t>เด็กชายภัทรพล</t>
  </si>
  <si>
    <t>ผะโรทัย</t>
  </si>
  <si>
    <t>เด็กชายภูมิพัฒณ์</t>
  </si>
  <si>
    <t>อินทวิเศษ</t>
  </si>
  <si>
    <t>บุญธรรม</t>
  </si>
  <si>
    <t>เด็กชายศุภณัฐ</t>
  </si>
  <si>
    <t>แสงทอง</t>
  </si>
  <si>
    <t>เด็กชายสกานต์</t>
  </si>
  <si>
    <t>โพนงาม</t>
  </si>
  <si>
    <t>เด็กชายอณุวัฒน์</t>
  </si>
  <si>
    <t>เรืองกระจาย</t>
  </si>
  <si>
    <t>เด็กชายอมรเทพ</t>
  </si>
  <si>
    <t>อิ่มจิตต์</t>
  </si>
  <si>
    <t>เด็กหญิงกฤติกา</t>
  </si>
  <si>
    <t>จันทร์เพ็ญ</t>
  </si>
  <si>
    <t>เด็กหญิงกฤษพร</t>
  </si>
  <si>
    <t>ชาญศรี</t>
  </si>
  <si>
    <t>เด็กหญิงฉัตรธิดา</t>
  </si>
  <si>
    <t>ทานทน</t>
  </si>
  <si>
    <t>เด็กหญิงญาชิภา</t>
  </si>
  <si>
    <t>เด็กหญิงณัฐพร</t>
  </si>
  <si>
    <t>สร้อยถาวร</t>
  </si>
  <si>
    <t>เด็กหญิงบุตรสกาว</t>
  </si>
  <si>
    <t>ชื่นคุ้ม</t>
  </si>
  <si>
    <t>เด็กหญิงปุณยนุช</t>
  </si>
  <si>
    <t>สมใจเพ็ง</t>
  </si>
  <si>
    <t>เด็กหญิงพนิดา</t>
  </si>
  <si>
    <t>ชูใจ</t>
  </si>
  <si>
    <t>เด็กหญิงมลฤดี</t>
  </si>
  <si>
    <t>สุขสวัสดิ์</t>
  </si>
  <si>
    <t>เด็กหญิงมีนา</t>
  </si>
  <si>
    <t>อัณฑสูตร</t>
  </si>
  <si>
    <t>เด็กหญิงวีรดา</t>
  </si>
  <si>
    <t>รอดคุ้ม</t>
  </si>
  <si>
    <t>เด็กหญิงสุภรัต</t>
  </si>
  <si>
    <t>ธัญญวุฒิศิริ</t>
  </si>
  <si>
    <t>เด็กหญิงอรอินทุ์</t>
  </si>
  <si>
    <t>วันทามิ</t>
  </si>
  <si>
    <t>เด็กหญิงอารยา</t>
  </si>
  <si>
    <t>อรชร</t>
  </si>
  <si>
    <t>เด็กชายกรณ์ดนัย</t>
  </si>
  <si>
    <t>แขกพงษ์</t>
  </si>
  <si>
    <t>เด็กชายกรรทวิทย์</t>
  </si>
  <si>
    <t>น้อยจินดา</t>
  </si>
  <si>
    <t>เด็กชายกันต์ธร</t>
  </si>
  <si>
    <t>ขันทอง</t>
  </si>
  <si>
    <t>เด็กชายจิรภัทร์</t>
  </si>
  <si>
    <t>เจริญภักดีชุมพล</t>
  </si>
  <si>
    <t>เด็กชายเจตนิพัทธ์</t>
  </si>
  <si>
    <t>ทำมี</t>
  </si>
  <si>
    <t>เด็กชายชัชชัย</t>
  </si>
  <si>
    <t>ชื่นชม</t>
  </si>
  <si>
    <t>เด็กชายณรงค์ศักดิ์</t>
  </si>
  <si>
    <t>วงษ์นาม</t>
  </si>
  <si>
    <t>เด็กชายเดชนรินทร์</t>
  </si>
  <si>
    <t>กลิ่นคง</t>
  </si>
  <si>
    <t>เด็กชายทรงวุฒิ</t>
  </si>
  <si>
    <t>คะนิกา</t>
  </si>
  <si>
    <t>เด็กชายธนกร</t>
  </si>
  <si>
    <t>ฉายอรุณ</t>
  </si>
  <si>
    <t>โชติวิทย์</t>
  </si>
  <si>
    <t>เด็กชายธีรวัฒน์</t>
  </si>
  <si>
    <t>สร้อยสิงห์คำ</t>
  </si>
  <si>
    <t>เด็กชายธีระศักดิ์</t>
  </si>
  <si>
    <t>ลุนสะแกวงษ์</t>
  </si>
  <si>
    <t>เด็กชายปภังกร</t>
  </si>
  <si>
    <t>พักดี</t>
  </si>
  <si>
    <t>เด็กชายพชร</t>
  </si>
  <si>
    <t>บุญขยาย</t>
  </si>
  <si>
    <t>เด็กชายพีรพัฒน์</t>
  </si>
  <si>
    <t>บุญมี</t>
  </si>
  <si>
    <t>ศรีกสิกิจ</t>
  </si>
  <si>
    <t>เด็กชายพีรภัทร</t>
  </si>
  <si>
    <t>นวลละออง</t>
  </si>
  <si>
    <t>เด็กชายพีระพัฒน์</t>
  </si>
  <si>
    <t>ภูชำนิ</t>
  </si>
  <si>
    <t>เด็กชายภัทรโชค</t>
  </si>
  <si>
    <t>สีมาคูณ</t>
  </si>
  <si>
    <t>เด็กชายภาณุพงศ์</t>
  </si>
  <si>
    <t>แคนดา</t>
  </si>
  <si>
    <t>เด็กชายวชิรวิทย์</t>
  </si>
  <si>
    <t>ผ่องผิว</t>
  </si>
  <si>
    <t>เด็กชายวศิน</t>
  </si>
  <si>
    <t>ฤกษ์งาม</t>
  </si>
  <si>
    <t>เด็กชายวัชรกร</t>
  </si>
  <si>
    <t>อำนาจศิลป์เจริญ</t>
  </si>
  <si>
    <t>เด็กชายสกุลพงษ์</t>
  </si>
  <si>
    <t>ร้อยพวง</t>
  </si>
  <si>
    <t>เด็กชายสมรักษ์</t>
  </si>
  <si>
    <t>เด็กชายสิรภัทร</t>
  </si>
  <si>
    <t>สุขแก้ว</t>
  </si>
  <si>
    <t>เด็กหญิงชลธิชา</t>
  </si>
  <si>
    <t>มาประเสริฐ</t>
  </si>
  <si>
    <t>เด็กหญิงณิชานันท์</t>
  </si>
  <si>
    <t>โพธิ์วิทูล</t>
  </si>
  <si>
    <t>เด็กหญิงปณาลี</t>
  </si>
  <si>
    <t>เจิมพันธ์นิตย์</t>
  </si>
  <si>
    <t>เด็กหญิงปิยวรรณ</t>
  </si>
  <si>
    <t>กำพุฒ</t>
  </si>
  <si>
    <t>เด็กหญิงเพ็ญพิชชา</t>
  </si>
  <si>
    <t>เรืองราม</t>
  </si>
  <si>
    <t>เด็กหญิงรัชมล</t>
  </si>
  <si>
    <t>พรมน้อย</t>
  </si>
  <si>
    <t>เด็กหญิงวรกช</t>
  </si>
  <si>
    <t>เด็กหญิงสิริมล</t>
  </si>
  <si>
    <t>ยิ่งผล</t>
  </si>
  <si>
    <t>เด็กหญิงสุทธิดา</t>
  </si>
  <si>
    <t>จันทรา</t>
  </si>
  <si>
    <t>เด็กหญิงสุประกายดาว</t>
  </si>
  <si>
    <t>บ่อทอง</t>
  </si>
  <si>
    <t>เด็กชายกฤติเดช</t>
  </si>
  <si>
    <t>สิงห์คำ</t>
  </si>
  <si>
    <t>เด็กชายกษิดิศ</t>
  </si>
  <si>
    <t>เกษมสรวล</t>
  </si>
  <si>
    <t>เด็กชายจักรพงษ์</t>
  </si>
  <si>
    <t>ไตรรัตน์</t>
  </si>
  <si>
    <t>เด็กชายชนชน</t>
  </si>
  <si>
    <t>มงคลพิมพ์</t>
  </si>
  <si>
    <t>เด็กชายไชยวัฒน์</t>
  </si>
  <si>
    <t>ยังให้ผล</t>
  </si>
  <si>
    <t>เด็กชายธงทอง</t>
  </si>
  <si>
    <t>อนันตพงศ์</t>
  </si>
  <si>
    <t>ศรีศิริโชคชัย</t>
  </si>
  <si>
    <t>เด็กชายนครินทร์</t>
  </si>
  <si>
    <t>เชียงเดิม</t>
  </si>
  <si>
    <t>เด็กชายปัญญณรงค์</t>
  </si>
  <si>
    <t>สุนทรโกมล</t>
  </si>
  <si>
    <t>เด็กชายพัฒนกร</t>
  </si>
  <si>
    <t>ครูสอน</t>
  </si>
  <si>
    <t>เด็กชายพีระพล</t>
  </si>
  <si>
    <t>เส้นเกษ</t>
  </si>
  <si>
    <t>เด็กชายภาสกร</t>
  </si>
  <si>
    <t>อาทร</t>
  </si>
  <si>
    <t>เด็กชายภูชิต</t>
  </si>
  <si>
    <t>เด็กชายภูวดล</t>
  </si>
  <si>
    <t>มาติยานนท์</t>
  </si>
  <si>
    <t>เด็กชายภูศินษณ์</t>
  </si>
  <si>
    <t>นวลแก้ว</t>
  </si>
  <si>
    <t>เด็กชายรัตนโชติ</t>
  </si>
  <si>
    <t>พรมปะ</t>
  </si>
  <si>
    <t>เด็กชายวงศธร</t>
  </si>
  <si>
    <t>เกิดปลั่ง</t>
  </si>
  <si>
    <t>เด็กชายวัชรินทร์</t>
  </si>
  <si>
    <t>ทิพย์วงษา</t>
  </si>
  <si>
    <t>เด็กชายศุภกานต์</t>
  </si>
  <si>
    <t>กีบาง</t>
  </si>
  <si>
    <t>เด็กชายศุภฤกษ์</t>
  </si>
  <si>
    <t>โปรยลาภ</t>
  </si>
  <si>
    <t>เด็กชายสิรภพ</t>
  </si>
  <si>
    <t>สีใส</t>
  </si>
  <si>
    <t>เด็กชายองอาจ</t>
  </si>
  <si>
    <t>คงเทศ</t>
  </si>
  <si>
    <t>เครือแดง</t>
  </si>
  <si>
    <t>เด็กหญิงกมลชนก</t>
  </si>
  <si>
    <t>เหล่าไพบูลย์ศิลป์</t>
  </si>
  <si>
    <t>เด็กหญิงกัญญาวีร์</t>
  </si>
  <si>
    <t>ตันกูล</t>
  </si>
  <si>
    <t>เด็กหญิงกิตติยากร</t>
  </si>
  <si>
    <t>กลิ้งพะไล</t>
  </si>
  <si>
    <t>เด็กหญิงขวัญจิรา</t>
  </si>
  <si>
    <t>อโนสูงเนิน</t>
  </si>
  <si>
    <t>เด็กหญิงชญานิศภ์</t>
  </si>
  <si>
    <t>แดงวัน</t>
  </si>
  <si>
    <t>เด็กหญิงชุลีรัตน์</t>
  </si>
  <si>
    <t>กรุงแก้ว</t>
  </si>
  <si>
    <t>เด็กหญิงณัฏฐ์ธนัน</t>
  </si>
  <si>
    <t>ธนกุลธิรัตน์</t>
  </si>
  <si>
    <t>เด็กหญิงดวงนฤมล</t>
  </si>
  <si>
    <t>เลิศศรี</t>
  </si>
  <si>
    <t>เด็กหญิงนวนันท์</t>
  </si>
  <si>
    <t>ชุมจันทร์</t>
  </si>
  <si>
    <t>เด็กหญิงปริชญา</t>
  </si>
  <si>
    <t>จันทร์ศรีสุริยวงค์</t>
  </si>
  <si>
    <t>เด็กหญิงปิยธิดา</t>
  </si>
  <si>
    <t>คงศร</t>
  </si>
  <si>
    <t>เด็กหญิงเปมิกา</t>
  </si>
  <si>
    <t>ตาทอง</t>
  </si>
  <si>
    <t>เด็กหญิงพัชรมณฑ์</t>
  </si>
  <si>
    <t>เด็กหญิงพัชราภา</t>
  </si>
  <si>
    <t>วรรณชาติ</t>
  </si>
  <si>
    <t>เด็กหญิงพิชชา</t>
  </si>
  <si>
    <t>อภิสุนทรางกูร</t>
  </si>
  <si>
    <t>เด็กหญิงพิมพรรณ</t>
  </si>
  <si>
    <t>แซ่ลิ้ม</t>
  </si>
  <si>
    <t>เด็กหญิงภัทรานิษฐ์</t>
  </si>
  <si>
    <t>ปรีสมุทร</t>
  </si>
  <si>
    <t>เด็กชายกฤตะนัญ</t>
  </si>
  <si>
    <t>พิมพ์ดีด</t>
  </si>
  <si>
    <t>เด็กชายกฤษฏ์ชญาห์</t>
  </si>
  <si>
    <t>พลชนากฤษฏิ์</t>
  </si>
  <si>
    <t>เด็กชายชวกร</t>
  </si>
  <si>
    <t>แสงฉาย</t>
  </si>
  <si>
    <t>เด็กชายณฐกร</t>
  </si>
  <si>
    <t>เหลืองอร่ามจิตร</t>
  </si>
  <si>
    <t>เด็กชายณัฐดนัย</t>
  </si>
  <si>
    <t>อินทคล้าย</t>
  </si>
  <si>
    <t>คชสวัสดิ์</t>
  </si>
  <si>
    <t>เด็กชายนราศักดิ์</t>
  </si>
  <si>
    <t>พิมพ์แหวน</t>
  </si>
  <si>
    <t>เด็กชายปราจีณ</t>
  </si>
  <si>
    <t>เขตสกุล</t>
  </si>
  <si>
    <t>เด็กชายพงศ์เทพ</t>
  </si>
  <si>
    <t>พลพิทักษ์</t>
  </si>
  <si>
    <t>เด็กชายพีรวัส</t>
  </si>
  <si>
    <t>นามสีอุ่น</t>
  </si>
  <si>
    <t>เด็กชายไพศาล</t>
  </si>
  <si>
    <t>สังข์มงคล</t>
  </si>
  <si>
    <t>อินทรสุนทร</t>
  </si>
  <si>
    <t>เด็กชายวิชชากร</t>
  </si>
  <si>
    <t>เดชสุภา</t>
  </si>
  <si>
    <t>เด็กชายเอกราช</t>
  </si>
  <si>
    <t>เด็กหญิงกนกกาญจน์</t>
  </si>
  <si>
    <t>เกียรติกูล</t>
  </si>
  <si>
    <t>เด็กหญิงกฤติยา</t>
  </si>
  <si>
    <t>เสมอเหมือน</t>
  </si>
  <si>
    <t>เด็กหญิงกัญญารัตน์</t>
  </si>
  <si>
    <t>แสนดงแคน</t>
  </si>
  <si>
    <t>เด็กหญิงกัญญารุ่ง</t>
  </si>
  <si>
    <t>ขาวทั่ว</t>
  </si>
  <si>
    <t>เด็กหญิงคณัญญา</t>
  </si>
  <si>
    <t>รุ่งเรือง</t>
  </si>
  <si>
    <t>เด็กหญิงครีมาศ</t>
  </si>
  <si>
    <t>เจริญทรัพย์</t>
  </si>
  <si>
    <t>เด็กหญิงจุฑามาศ</t>
  </si>
  <si>
    <t>เรียนศรี</t>
  </si>
  <si>
    <t>สมัครสมาน</t>
  </si>
  <si>
    <t>เด็กหญิงชญาทิพย์</t>
  </si>
  <si>
    <t>ทับมีบุญ</t>
  </si>
  <si>
    <t>เด็กหญิงชญาภา</t>
  </si>
  <si>
    <t>ศรีตะเวน</t>
  </si>
  <si>
    <t>เด็กหญิงชลนิภา</t>
  </si>
  <si>
    <t>แช่มช้อย</t>
  </si>
  <si>
    <t>เด็กหญิงชาลินี</t>
  </si>
  <si>
    <t>ไมตรีจิตต์</t>
  </si>
  <si>
    <t>เด็กหญิงญาณิศา</t>
  </si>
  <si>
    <t>ดอนมอญ</t>
  </si>
  <si>
    <t>เด็กหญิงฐิติธนพร</t>
  </si>
  <si>
    <t>ลาโว</t>
  </si>
  <si>
    <t>เด็กหญิงณัฐชยา</t>
  </si>
  <si>
    <t>ลำบอง</t>
  </si>
  <si>
    <t>วัฒนวงศ์</t>
  </si>
  <si>
    <t>เด็กหญิงเบญจมิน</t>
  </si>
  <si>
    <t>อัศวภูมิ</t>
  </si>
  <si>
    <t>เด็กหญิงปภาวริณท์</t>
  </si>
  <si>
    <t>น้อยศรี</t>
  </si>
  <si>
    <t>เด็กหญิงวชิรญาณ์</t>
  </si>
  <si>
    <t>สิมมา</t>
  </si>
  <si>
    <t>เด็กหญิงวรพร</t>
  </si>
  <si>
    <t>สมนาม</t>
  </si>
  <si>
    <t>เด็กหญิงวรวรรณ</t>
  </si>
  <si>
    <t>วัฒนวิเชียร</t>
  </si>
  <si>
    <t>เด็กหญิงวริศรา</t>
  </si>
  <si>
    <t>ลือคำงาม</t>
  </si>
  <si>
    <t>เจริญยิ่ง</t>
  </si>
  <si>
    <t>เด็กหญิงอรอนงค์</t>
  </si>
  <si>
    <t>นวลจันทร์</t>
  </si>
  <si>
    <t>เด็กชายอัคคเดช</t>
  </si>
  <si>
    <t>สุขวิลัย</t>
  </si>
  <si>
    <t>เด็กชายณภัทร</t>
  </si>
  <si>
    <t>เลอนอบ</t>
  </si>
  <si>
    <t>เด็กชายธนากร</t>
  </si>
  <si>
    <t>ป้อมตะขบ</t>
  </si>
  <si>
    <t>เด็กชายปฏิพัทธ์</t>
  </si>
  <si>
    <t>จินจู</t>
  </si>
  <si>
    <t>เด็กชายพีระพงษ์</t>
  </si>
  <si>
    <t>วันจีน</t>
  </si>
  <si>
    <t>เด็กชายสุขุม</t>
  </si>
  <si>
    <t>เด็กชายเสฎฐวุฒิ</t>
  </si>
  <si>
    <t>บาดขุนทด</t>
  </si>
  <si>
    <t>เด็กหญิงฑิฆัมพร</t>
  </si>
  <si>
    <t>พูนสระคู</t>
  </si>
  <si>
    <t>เด็กหญิงสิริรัฐ</t>
  </si>
  <si>
    <t>ชาติทอง</t>
  </si>
  <si>
    <t>เด็กหญิงนุชจรีย์</t>
  </si>
  <si>
    <t>โตสุขศรี</t>
  </si>
  <si>
    <t>เด็กหญิงภารดี</t>
  </si>
  <si>
    <t>สมพรนิมิต</t>
  </si>
  <si>
    <t>เด็กหญิงกรกมล</t>
  </si>
  <si>
    <t>นฤภัย</t>
  </si>
  <si>
    <t>บัวส่องใส</t>
  </si>
  <si>
    <t>เด็กหญิงดวงมะณี</t>
  </si>
  <si>
    <t>เอี่ยมอุไร</t>
  </si>
  <si>
    <t>เด็กหญิงธันวดี</t>
  </si>
  <si>
    <t>มณีงาม</t>
  </si>
  <si>
    <t>เด็กหญิงนันท์นภัส</t>
  </si>
  <si>
    <t>รอดบุตร</t>
  </si>
  <si>
    <t>เด็กหญิงปรัตถา</t>
  </si>
  <si>
    <t>พุ่มเผือก</t>
  </si>
  <si>
    <t>เด็กหญิงปิยาภัทร</t>
  </si>
  <si>
    <t>รัตน์วิเศษฤทธิ์</t>
  </si>
  <si>
    <t>เด็กหญิงมนรดา</t>
  </si>
  <si>
    <t>ปักษ์ชัยภูมิ</t>
  </si>
  <si>
    <t>เด็กหญิงมิ่งกมล</t>
  </si>
  <si>
    <t>กรุณา</t>
  </si>
  <si>
    <t>เด็กหญิงรัตนาวรรณ์</t>
  </si>
  <si>
    <t>จรรยาดี</t>
  </si>
  <si>
    <t>เด็กหญิงรุจิรา</t>
  </si>
  <si>
    <t>สุภาพุฒ</t>
  </si>
  <si>
    <t>เด็กหญิงลลิตา</t>
  </si>
  <si>
    <t>เอื้อเฟื้อ</t>
  </si>
  <si>
    <t>เด็กหญิงวรรณศิริ</t>
  </si>
  <si>
    <t>เหล่ามา</t>
  </si>
  <si>
    <t>เธียรเงิน</t>
  </si>
  <si>
    <t>เด็กหญิงสมัชญา</t>
  </si>
  <si>
    <t>โตฉาย</t>
  </si>
  <si>
    <t>เด็กหญิงอรพรรณ</t>
  </si>
  <si>
    <t>เกตุโคกกรวด</t>
  </si>
  <si>
    <t>เด็กหญิงอรวรรยา</t>
  </si>
  <si>
    <t>พิมแก้ว</t>
  </si>
  <si>
    <t>เด็กหญิงอาทิติยาภรณ์</t>
  </si>
  <si>
    <t>รัศมี</t>
  </si>
  <si>
    <t>เด็กชายชัชวาลย์</t>
  </si>
  <si>
    <t>จิตรวิโรจน์</t>
  </si>
  <si>
    <t>เด็กชายกฤษฎิ์พงศ์</t>
  </si>
  <si>
    <t>จุรีพงษ์</t>
  </si>
  <si>
    <t>เด็กชายกัณฑ์อเนก</t>
  </si>
  <si>
    <t>เด็กชายกิตติศักรินทร์</t>
  </si>
  <si>
    <t>ปังประเสริฐ</t>
  </si>
  <si>
    <t>เด็กชายจีรวัฒน์</t>
  </si>
  <si>
    <t>จันทร์ศิริ</t>
  </si>
  <si>
    <t>เด็กชายณพล</t>
  </si>
  <si>
    <t>พุฒตีบ</t>
  </si>
  <si>
    <t>เด็กชายทักษดนย์</t>
  </si>
  <si>
    <t>มีรส</t>
  </si>
  <si>
    <t>เด็กชายแทนคุณ</t>
  </si>
  <si>
    <t>โถทอง</t>
  </si>
  <si>
    <t>เหมือนส่อน</t>
  </si>
  <si>
    <t>เด็กชายธนกฤต</t>
  </si>
  <si>
    <t>เด็กชายธีรภาพ</t>
  </si>
  <si>
    <t>สัจจานนท์</t>
  </si>
  <si>
    <t>เด็กชายนิธิ</t>
  </si>
  <si>
    <t>แก้วสว่าง</t>
  </si>
  <si>
    <t>เด็กชายนิพพิชฌน์</t>
  </si>
  <si>
    <t>พิมพ์กิจ</t>
  </si>
  <si>
    <t>สีกลม</t>
  </si>
  <si>
    <t>สารกิจ</t>
  </si>
  <si>
    <t>เด็กชายพงศธร</t>
  </si>
  <si>
    <t>บัณฑิตกุล</t>
  </si>
  <si>
    <t>เด็กชายยศพล</t>
  </si>
  <si>
    <t>เด็กชายวุฒิภัทร</t>
  </si>
  <si>
    <t>อร่ามเรือง</t>
  </si>
  <si>
    <t>เด็กชายเวชพิสิฐ</t>
  </si>
  <si>
    <t>อุทโก</t>
  </si>
  <si>
    <t>เด็กชายศิรภัทร</t>
  </si>
  <si>
    <t>บุญเกิด</t>
  </si>
  <si>
    <t>เด็กชายสุรสีห์</t>
  </si>
  <si>
    <t>สุขวิเศษ</t>
  </si>
  <si>
    <t>เด็กชายอิทธิพล</t>
  </si>
  <si>
    <t>แสงเดช</t>
  </si>
  <si>
    <t>เด็กชายธนาธิป</t>
  </si>
  <si>
    <t>หอมกลิ่น</t>
  </si>
  <si>
    <t>เด็กหญิงกัญญาพัชร</t>
  </si>
  <si>
    <t>บุรีวงศ์</t>
  </si>
  <si>
    <t>เด็กหญิงจุฑาทิพย์</t>
  </si>
  <si>
    <t>วงษ์ตระกูลพัด</t>
  </si>
  <si>
    <t>เด็กหญิงญานิศา</t>
  </si>
  <si>
    <t>สุขสุวานนท์</t>
  </si>
  <si>
    <t>เด็กหญิงธัญญาลักษณ์</t>
  </si>
  <si>
    <t>จำลองราช</t>
  </si>
  <si>
    <t>เด็กหญิงธันยพร</t>
  </si>
  <si>
    <t>เด็กหญิงธันยา</t>
  </si>
  <si>
    <t>บุตรสาลี</t>
  </si>
  <si>
    <t>เด็กหญิงธาริสา</t>
  </si>
  <si>
    <t>วาดถนน</t>
  </si>
  <si>
    <t>เด็กหญิงปพิชญา</t>
  </si>
  <si>
    <t>เอี่ยมยัง</t>
  </si>
  <si>
    <t>เด็กหญิงสวิตตา</t>
  </si>
  <si>
    <t>จิตต์สุภา</t>
  </si>
  <si>
    <t>ไม่ผ่าน</t>
  </si>
  <si>
    <t>เกณฑ์การตัดสิน:</t>
  </si>
  <si>
    <t>คะแนน</t>
  </si>
  <si>
    <t>ระดับคุณภาพ</t>
  </si>
  <si>
    <t>จำนวนคน</t>
  </si>
  <si>
    <t>๐ - ๑๙</t>
  </si>
  <si>
    <t>ไม่ผ่านเกณฑ์</t>
  </si>
  <si>
    <t>๒๐ - ๒๖</t>
  </si>
  <si>
    <t>พอใช้</t>
  </si>
  <si>
    <t>๒๗ - ๓๓</t>
  </si>
  <si>
    <t>ดี</t>
  </si>
  <si>
    <t>๓๔ - ๔๐</t>
  </si>
  <si>
    <t>ดีมาก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</si>
</sst>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t0\-0000\-00000\-00\-0"/>
    <numFmt numFmtId="188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4"/>
      <color theme="1"/>
      <name val="Angsana New"/>
      <family val="1"/>
    </font>
    <font>
      <sz val="18"/>
      <color theme="1"/>
      <name val="Angsana New"/>
      <family val="1"/>
    </font>
    <font>
      <sz val="12"/>
      <color theme="1"/>
      <name val="Angsana New"/>
      <family val="1"/>
    </font>
    <font>
      <sz val="10"/>
      <color theme="1"/>
      <name val="Angsana New"/>
      <family val="1"/>
    </font>
    <font>
      <sz val="10"/>
      <name val="Arial"/>
      <family val="2"/>
    </font>
    <font>
      <sz val="14"/>
      <name val="TH SarabunPSK"/>
      <family val="2"/>
    </font>
    <font>
      <b/>
      <sz val="16"/>
      <color theme="1"/>
      <name val="Wingdings 2"/>
      <family val="1"/>
      <charset val="2"/>
    </font>
    <font>
      <sz val="14"/>
      <color theme="0" tint="-0.249977111117893"/>
      <name val="Angsana New"/>
      <family val="1"/>
    </font>
    <font>
      <b/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98">
    <xf numFmtId="0" fontId="0" fillId="0" borderId="0" xfId="0"/>
    <xf numFmtId="0" fontId="1" fillId="0" borderId="0" xfId="0" applyFont="1"/>
    <xf numFmtId="0" fontId="3" fillId="0" borderId="0" xfId="0" applyFont="1"/>
    <xf numFmtId="59" fontId="3" fillId="0" borderId="0" xfId="0" applyNumberFormat="1" applyFont="1"/>
    <xf numFmtId="0" fontId="4" fillId="0" borderId="0" xfId="0" applyFont="1"/>
    <xf numFmtId="0" fontId="9" fillId="0" borderId="1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textRotation="90"/>
    </xf>
    <xf numFmtId="5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59" fontId="7" fillId="0" borderId="0" xfId="0" applyNumberFormat="1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/>
    </xf>
    <xf numFmtId="0" fontId="3" fillId="0" borderId="6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2" borderId="6" xfId="2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87" fontId="12" fillId="0" borderId="6" xfId="0" applyNumberFormat="1" applyFont="1" applyFill="1" applyBorder="1" applyAlignment="1">
      <alignment horizontal="left" vertical="center"/>
    </xf>
    <xf numFmtId="0" fontId="7" fillId="3" borderId="8" xfId="0" applyFont="1" applyFill="1" applyBorder="1" applyAlignment="1"/>
    <xf numFmtId="0" fontId="7" fillId="3" borderId="7" xfId="0" applyFont="1" applyFill="1" applyBorder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59" fontId="7" fillId="0" borderId="6" xfId="0" applyNumberFormat="1" applyFont="1" applyBorder="1" applyAlignment="1">
      <alignment horizontal="center"/>
    </xf>
    <xf numFmtId="59" fontId="7" fillId="0" borderId="8" xfId="0" applyNumberFormat="1" applyFont="1" applyBorder="1" applyAlignment="1">
      <alignment horizontal="center"/>
    </xf>
    <xf numFmtId="59" fontId="7" fillId="0" borderId="7" xfId="0" applyNumberFormat="1" applyFont="1" applyBorder="1" applyAlignment="1">
      <alignment horizontal="center"/>
    </xf>
    <xf numFmtId="59" fontId="5" fillId="0" borderId="2" xfId="0" applyNumberFormat="1" applyFont="1" applyBorder="1" applyAlignment="1">
      <alignment horizontal="center" vertical="center"/>
    </xf>
    <xf numFmtId="59" fontId="5" fillId="0" borderId="11" xfId="0" applyNumberFormat="1" applyFont="1" applyBorder="1" applyAlignment="1">
      <alignment horizontal="center" vertical="center"/>
    </xf>
    <xf numFmtId="59" fontId="5" fillId="0" borderId="3" xfId="0" applyNumberFormat="1" applyFont="1" applyBorder="1" applyAlignment="1">
      <alignment horizontal="center" vertical="center"/>
    </xf>
    <xf numFmtId="59" fontId="5" fillId="0" borderId="9" xfId="0" applyNumberFormat="1" applyFont="1" applyBorder="1" applyAlignment="1">
      <alignment horizontal="center" vertical="center"/>
    </xf>
    <xf numFmtId="59" fontId="5" fillId="0" borderId="12" xfId="0" applyNumberFormat="1" applyFont="1" applyBorder="1" applyAlignment="1">
      <alignment horizontal="center" vertical="center"/>
    </xf>
    <xf numFmtId="59" fontId="5" fillId="0" borderId="1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textRotation="90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88" fontId="15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188" fontId="12" fillId="4" borderId="1" xfId="0" applyNumberFormat="1" applyFont="1" applyFill="1" applyBorder="1" applyAlignment="1">
      <alignment horizontal="center"/>
    </xf>
    <xf numFmtId="188" fontId="15" fillId="4" borderId="1" xfId="0" applyNumberFormat="1" applyFont="1" applyFill="1" applyBorder="1" applyAlignment="1">
      <alignment horizontal="center" vertical="center"/>
    </xf>
    <xf numFmtId="188" fontId="15" fillId="4" borderId="1" xfId="0" applyNumberFormat="1" applyFont="1" applyFill="1" applyBorder="1" applyAlignment="1">
      <alignment horizontal="center" vertical="center"/>
    </xf>
    <xf numFmtId="188" fontId="12" fillId="4" borderId="1" xfId="0" applyNumberFormat="1" applyFont="1" applyFill="1" applyBorder="1" applyAlignment="1">
      <alignment horizontal="center" vertical="center"/>
    </xf>
    <xf numFmtId="188" fontId="12" fillId="4" borderId="6" xfId="0" applyNumberFormat="1" applyFont="1" applyFill="1" applyBorder="1" applyAlignment="1">
      <alignment horizontal="center"/>
    </xf>
    <xf numFmtId="188" fontId="12" fillId="4" borderId="8" xfId="0" applyNumberFormat="1" applyFont="1" applyFill="1" applyBorder="1" applyAlignment="1">
      <alignment horizontal="center"/>
    </xf>
    <xf numFmtId="188" fontId="12" fillId="4" borderId="7" xfId="0" applyNumberFormat="1" applyFont="1" applyFill="1" applyBorder="1" applyAlignment="1">
      <alignment horizontal="center"/>
    </xf>
  </cellXfs>
  <cellStyles count="3">
    <cellStyle name="Normal" xfId="0" builtinId="0"/>
    <cellStyle name="Normal 2" xfId="2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6816" y="0"/>
          <a:ext cx="794039" cy="851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1"/>
  <sheetViews>
    <sheetView view="pageLayout" topLeftCell="A45" zoomScale="110" zoomScalePageLayoutView="110" workbookViewId="0">
      <selection activeCell="B56" sqref="B56:I60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14" t="s">
        <v>31</v>
      </c>
      <c r="C12" s="15" t="s">
        <v>32</v>
      </c>
      <c r="D12" s="9"/>
      <c r="E12" s="9"/>
      <c r="F12" s="9"/>
      <c r="G12" s="9"/>
      <c r="H12" s="9"/>
      <c r="I12" s="9"/>
      <c r="J12" s="9"/>
      <c r="K12" s="9"/>
      <c r="L12" s="9"/>
      <c r="M12" s="83">
        <f t="shared" ref="M12:M48" si="0"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6" t="s">
        <v>33</v>
      </c>
      <c r="C13" s="17" t="s">
        <v>34</v>
      </c>
      <c r="D13" s="9"/>
      <c r="E13" s="9"/>
      <c r="F13" s="9"/>
      <c r="G13" s="9"/>
      <c r="H13" s="9"/>
      <c r="I13" s="9"/>
      <c r="J13" s="9"/>
      <c r="K13" s="9"/>
      <c r="L13" s="9"/>
      <c r="M13" s="83">
        <f>D13+E13+F13+G13+H13+I13+J13+K13+L13</f>
        <v>0</v>
      </c>
      <c r="N13" s="83" t="str">
        <f t="shared" ref="N13:N48" si="1">IF(M13&lt;=19,"/","")</f>
        <v>/</v>
      </c>
      <c r="O13" s="83" t="str">
        <f t="shared" ref="O13:O48" si="2">IF(AND(M13&gt;19,M13&lt;=26),"/","")</f>
        <v/>
      </c>
      <c r="P13" s="84" t="str">
        <f t="shared" ref="P13:P48" si="3">IF(AND(M13&gt;26,M13&lt;=33),"/","")</f>
        <v/>
      </c>
      <c r="Q13" s="84" t="str">
        <f t="shared" ref="Q13:Q48" si="4">IF(AND(M13&gt;33,M13&lt;=40),"/","")</f>
        <v/>
      </c>
      <c r="R13" s="83" t="str">
        <f t="shared" ref="R13:R48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6" t="s">
        <v>35</v>
      </c>
      <c r="C14" s="17" t="s">
        <v>36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14" t="s">
        <v>37</v>
      </c>
      <c r="C15" s="15" t="s">
        <v>38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16" t="s">
        <v>39</v>
      </c>
      <c r="C16" s="17" t="s">
        <v>40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16" t="s">
        <v>41</v>
      </c>
      <c r="C17" s="17" t="s">
        <v>42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43</v>
      </c>
      <c r="C18" s="15" t="s">
        <v>44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16" t="s">
        <v>45</v>
      </c>
      <c r="C19" s="17" t="s">
        <v>46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16" t="s">
        <v>47</v>
      </c>
      <c r="C20" s="17" t="s">
        <v>48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14" t="s">
        <v>49</v>
      </c>
      <c r="C21" s="15" t="s">
        <v>50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14" t="s">
        <v>51</v>
      </c>
      <c r="C22" s="15" t="s">
        <v>52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16" t="s">
        <v>53</v>
      </c>
      <c r="C23" s="17" t="s">
        <v>54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55</v>
      </c>
      <c r="C24" s="15" t="s">
        <v>56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14" t="s">
        <v>57</v>
      </c>
      <c r="C25" s="15" t="s">
        <v>58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14" t="s">
        <v>59</v>
      </c>
      <c r="C26" s="15" t="s">
        <v>60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14" t="s">
        <v>61</v>
      </c>
      <c r="C27" s="15" t="s">
        <v>62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14" t="s">
        <v>63</v>
      </c>
      <c r="C28" s="15" t="s">
        <v>64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14" t="s">
        <v>65</v>
      </c>
      <c r="C29" s="15" t="s">
        <v>66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4" t="s">
        <v>67</v>
      </c>
      <c r="C30" s="15" t="s">
        <v>68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69</v>
      </c>
      <c r="C31" s="15" t="s">
        <v>70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16" t="s">
        <v>71</v>
      </c>
      <c r="C32" s="17" t="s">
        <v>72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16" t="s">
        <v>73</v>
      </c>
      <c r="C33" s="17" t="s">
        <v>74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16" t="s">
        <v>75</v>
      </c>
      <c r="C34" s="17" t="s">
        <v>76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14" t="s">
        <v>77</v>
      </c>
      <c r="C35" s="15" t="s">
        <v>78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14" t="s">
        <v>79</v>
      </c>
      <c r="C36" s="15" t="s">
        <v>80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81</v>
      </c>
      <c r="C37" s="15" t="s">
        <v>82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83</v>
      </c>
      <c r="C38" s="15" t="s">
        <v>84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85</v>
      </c>
      <c r="C39" s="15" t="s">
        <v>86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4" t="s">
        <v>87</v>
      </c>
      <c r="C40" s="15" t="s">
        <v>88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6" t="s">
        <v>89</v>
      </c>
      <c r="C41" s="17" t="s">
        <v>90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4" t="s">
        <v>91</v>
      </c>
      <c r="C42" s="15" t="s">
        <v>92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6" t="s">
        <v>93</v>
      </c>
      <c r="C43" s="17" t="s">
        <v>94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6" t="s">
        <v>95</v>
      </c>
      <c r="C44" s="17" t="s">
        <v>96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97</v>
      </c>
      <c r="C45" s="15" t="s">
        <v>98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0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4" t="s">
        <v>99</v>
      </c>
      <c r="C46" s="15" t="s">
        <v>100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0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8" t="s">
        <v>101</v>
      </c>
      <c r="C47" s="19" t="s">
        <v>102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0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6" t="s">
        <v>103</v>
      </c>
      <c r="C48" s="17" t="s">
        <v>104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0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5" customHeight="1" x14ac:dyDescent="0.45">
      <c r="A49" s="43" t="s">
        <v>23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5"/>
      <c r="N49" s="54"/>
      <c r="O49" s="55"/>
      <c r="P49" s="85" t="s">
        <v>9</v>
      </c>
      <c r="Q49" s="86"/>
      <c r="R49" s="83">
        <f>COUNTIF(R12:R48,"ผ่าน")</f>
        <v>0</v>
      </c>
    </row>
    <row r="50" spans="1:18" s="2" customFormat="1" ht="19.5" customHeight="1" x14ac:dyDescent="0.45">
      <c r="A50" s="46" t="s">
        <v>24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8"/>
      <c r="N50" s="56"/>
      <c r="O50" s="57"/>
      <c r="P50" s="85" t="s">
        <v>888</v>
      </c>
      <c r="Q50" s="86"/>
      <c r="R50" s="83">
        <f>COUNTIF(R12:R48,"ไม่ผ่าน")</f>
        <v>37</v>
      </c>
    </row>
    <row r="51" spans="1:18" s="2" customFormat="1" ht="19.5" customHeight="1" x14ac:dyDescent="0.4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1"/>
      <c r="N51" s="58"/>
      <c r="O51" s="59"/>
      <c r="P51" s="39"/>
      <c r="Q51" s="60"/>
      <c r="R51" s="61"/>
    </row>
    <row r="52" spans="1:18" s="2" customFormat="1" ht="19.5" customHeight="1" x14ac:dyDescent="0.45">
      <c r="A52" s="11"/>
      <c r="B52" s="10" t="s">
        <v>22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s="2" customFormat="1" ht="26.25" customHeight="1" x14ac:dyDescent="0.45">
      <c r="A53" s="10"/>
      <c r="B53" s="41" t="s">
        <v>25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1:18" s="2" customFormat="1" ht="16.5" customHeight="1" x14ac:dyDescent="0.5">
      <c r="A54" s="11"/>
      <c r="B54" s="42" t="s">
        <v>27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s="2" customFormat="1" ht="19.5" customHeight="1" x14ac:dyDescent="0.45">
      <c r="A55" s="11"/>
      <c r="B55" s="42" t="s">
        <v>28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s="2" customFormat="1" ht="21" x14ac:dyDescent="0.45">
      <c r="A56" s="11"/>
      <c r="B56" s="87" t="s">
        <v>889</v>
      </c>
      <c r="C56" s="88" t="s">
        <v>890</v>
      </c>
      <c r="D56" s="89" t="s">
        <v>891</v>
      </c>
      <c r="E56" s="89"/>
      <c r="F56" s="89"/>
      <c r="G56" s="89" t="s">
        <v>892</v>
      </c>
      <c r="H56" s="89"/>
      <c r="I56" s="89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1" x14ac:dyDescent="0.45">
      <c r="A57" s="11"/>
      <c r="B57" s="87"/>
      <c r="C57" s="90" t="s">
        <v>893</v>
      </c>
      <c r="D57" s="91" t="s">
        <v>894</v>
      </c>
      <c r="E57" s="91"/>
      <c r="F57" s="91"/>
      <c r="G57" s="91">
        <f>COUNTIF(N12:N48,"/")</f>
        <v>37</v>
      </c>
      <c r="H57" s="91"/>
      <c r="I57" s="91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1" x14ac:dyDescent="0.45">
      <c r="A58" s="11"/>
      <c r="B58" s="87"/>
      <c r="C58" s="90" t="s">
        <v>895</v>
      </c>
      <c r="D58" s="91" t="s">
        <v>896</v>
      </c>
      <c r="E58" s="91"/>
      <c r="F58" s="91"/>
      <c r="G58" s="91">
        <f>COUNTIF(O12:O48,"/")</f>
        <v>0</v>
      </c>
      <c r="H58" s="91"/>
      <c r="I58" s="91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1"/>
      <c r="B59" s="87"/>
      <c r="C59" s="90" t="s">
        <v>897</v>
      </c>
      <c r="D59" s="91" t="s">
        <v>898</v>
      </c>
      <c r="E59" s="91"/>
      <c r="F59" s="91"/>
      <c r="G59" s="91">
        <f>COUNTIF(P12:P48,"/")</f>
        <v>0</v>
      </c>
      <c r="H59" s="91"/>
      <c r="I59" s="91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87"/>
      <c r="C60" s="90" t="s">
        <v>899</v>
      </c>
      <c r="D60" s="91" t="s">
        <v>900</v>
      </c>
      <c r="E60" s="91"/>
      <c r="F60" s="91"/>
      <c r="G60" s="91">
        <f>COUNTIF(Q12:Q48,"/")</f>
        <v>0</v>
      </c>
      <c r="H60" s="91"/>
      <c r="I60" s="91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.75" x14ac:dyDescent="0.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.75" x14ac:dyDescent="0.5"/>
    <row r="63" spans="1:18" s="2" customFormat="1" ht="21.75" x14ac:dyDescent="0.5">
      <c r="A63" s="3"/>
    </row>
    <row r="64" spans="1:18" s="2" customFormat="1" ht="21.75" x14ac:dyDescent="0.5"/>
    <row r="65" spans="1:1" s="2" customFormat="1" ht="21.75" x14ac:dyDescent="0.5">
      <c r="A65" s="3"/>
    </row>
    <row r="66" spans="1:1" s="2" customFormat="1" ht="21.75" x14ac:dyDescent="0.5">
      <c r="A66" s="3"/>
    </row>
    <row r="67" spans="1:1" s="2" customFormat="1" ht="21.75" x14ac:dyDescent="0.5">
      <c r="A67" s="3"/>
    </row>
    <row r="68" spans="1:1" s="2" customFormat="1" ht="21.75" x14ac:dyDescent="0.5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/>
    <row r="72" spans="1:1" s="2" customFormat="1" ht="18.75" x14ac:dyDescent="0.3"/>
    <row r="73" spans="1:1" s="2" customFormat="1" ht="18.75" x14ac:dyDescent="0.3"/>
    <row r="74" spans="1:1" s="2" customFormat="1" ht="18.75" x14ac:dyDescent="0.3">
      <c r="A74" s="3"/>
    </row>
    <row r="75" spans="1:1" s="2" customFormat="1" ht="18.75" x14ac:dyDescent="0.3">
      <c r="A75" s="3"/>
    </row>
    <row r="76" spans="1:1" s="2" customFormat="1" ht="18.75" x14ac:dyDescent="0.3">
      <c r="A76" s="3"/>
    </row>
    <row r="77" spans="1:1" s="2" customFormat="1" ht="18.75" x14ac:dyDescent="0.3">
      <c r="A77" s="3"/>
    </row>
    <row r="78" spans="1:1" s="4" customFormat="1" ht="18" x14ac:dyDescent="0.25"/>
    <row r="79" spans="1:1" s="4" customFormat="1" ht="18" x14ac:dyDescent="0.25"/>
    <row r="80" spans="1:1" s="4" customFormat="1" ht="18" x14ac:dyDescent="0.25"/>
    <row r="81" s="4" customFormat="1" ht="18" x14ac:dyDescent="0.25"/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49:M49"/>
    <mergeCell ref="A50:M51"/>
    <mergeCell ref="P49:Q49"/>
    <mergeCell ref="P50:Q50"/>
    <mergeCell ref="N49:O51"/>
    <mergeCell ref="Q51:R51"/>
    <mergeCell ref="B53:R53"/>
    <mergeCell ref="B54:R54"/>
    <mergeCell ref="B55:R55"/>
    <mergeCell ref="B56:B60"/>
    <mergeCell ref="D56:F56"/>
    <mergeCell ref="G56:I56"/>
    <mergeCell ref="D57:F57"/>
    <mergeCell ref="G57:I57"/>
    <mergeCell ref="D58:F58"/>
    <mergeCell ref="G58:I58"/>
    <mergeCell ref="D59:F59"/>
    <mergeCell ref="G59:I59"/>
    <mergeCell ref="D60:F60"/>
    <mergeCell ref="G60:I60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2"/>
  <sheetViews>
    <sheetView view="pageLayout" topLeftCell="A45" zoomScale="110" zoomScalePageLayoutView="110" workbookViewId="0">
      <selection activeCell="B57" sqref="B57:I61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27" t="s">
        <v>706</v>
      </c>
      <c r="C12" s="28" t="s">
        <v>707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27" t="s">
        <v>708</v>
      </c>
      <c r="C13" s="28" t="s">
        <v>709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49" si="0">D13+E13+F13+G13+H13+I13+J13+K13+L13</f>
        <v>0</v>
      </c>
      <c r="N13" s="83" t="str">
        <f t="shared" ref="N13:N49" si="1">IF(M13&lt;=19,"/","")</f>
        <v>/</v>
      </c>
      <c r="O13" s="83" t="str">
        <f t="shared" ref="O13:O49" si="2">IF(AND(M13&gt;19,M13&lt;=26),"/","")</f>
        <v/>
      </c>
      <c r="P13" s="84" t="str">
        <f t="shared" ref="P13:P49" si="3">IF(AND(M13&gt;26,M13&lt;=33),"/","")</f>
        <v/>
      </c>
      <c r="Q13" s="84" t="str">
        <f t="shared" ref="Q13:Q49" si="4">IF(AND(M13&gt;33,M13&lt;=40),"/","")</f>
        <v/>
      </c>
      <c r="R13" s="83" t="str">
        <f t="shared" ref="R13:R49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27" t="s">
        <v>710</v>
      </c>
      <c r="C14" s="28" t="s">
        <v>711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27" t="s">
        <v>712</v>
      </c>
      <c r="C15" s="28" t="s">
        <v>713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27" t="s">
        <v>714</v>
      </c>
      <c r="C16" s="28" t="s">
        <v>715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27" t="s">
        <v>193</v>
      </c>
      <c r="C17" s="28" t="s">
        <v>716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27" t="s">
        <v>717</v>
      </c>
      <c r="C18" s="28" t="s">
        <v>718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27" t="s">
        <v>719</v>
      </c>
      <c r="C19" s="28" t="s">
        <v>720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27" t="s">
        <v>721</v>
      </c>
      <c r="C20" s="28" t="s">
        <v>722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27" t="s">
        <v>723</v>
      </c>
      <c r="C21" s="28" t="s">
        <v>724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27" t="s">
        <v>725</v>
      </c>
      <c r="C22" s="28" t="s">
        <v>726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27" t="s">
        <v>600</v>
      </c>
      <c r="C23" s="28" t="s">
        <v>727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27" t="s">
        <v>728</v>
      </c>
      <c r="C24" s="28" t="s">
        <v>729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27" t="s">
        <v>730</v>
      </c>
      <c r="C25" s="28" t="s">
        <v>415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27" t="s">
        <v>731</v>
      </c>
      <c r="C26" s="28" t="s">
        <v>732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27" t="s">
        <v>733</v>
      </c>
      <c r="C27" s="28" t="s">
        <v>734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27" t="s">
        <v>735</v>
      </c>
      <c r="C28" s="28" t="s">
        <v>736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27" t="s">
        <v>737</v>
      </c>
      <c r="C29" s="28" t="s">
        <v>738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27" t="s">
        <v>739</v>
      </c>
      <c r="C30" s="28" t="s">
        <v>740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27" t="s">
        <v>741</v>
      </c>
      <c r="C31" s="28" t="s">
        <v>742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27" t="s">
        <v>743</v>
      </c>
      <c r="C32" s="28" t="s">
        <v>744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27" t="s">
        <v>743</v>
      </c>
      <c r="C33" s="28" t="s">
        <v>745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27" t="s">
        <v>746</v>
      </c>
      <c r="C34" s="28" t="s">
        <v>747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27" t="s">
        <v>748</v>
      </c>
      <c r="C35" s="28" t="s">
        <v>749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27" t="s">
        <v>750</v>
      </c>
      <c r="C36" s="28" t="s">
        <v>751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27" t="s">
        <v>752</v>
      </c>
      <c r="C37" s="28" t="s">
        <v>753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27" t="s">
        <v>754</v>
      </c>
      <c r="C38" s="28" t="s">
        <v>755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25" t="s">
        <v>756</v>
      </c>
      <c r="C39" s="26" t="s">
        <v>757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25" t="s">
        <v>758</v>
      </c>
      <c r="C40" s="26" t="s">
        <v>759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25" t="s">
        <v>225</v>
      </c>
      <c r="C41" s="26" t="s">
        <v>760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25" t="s">
        <v>761</v>
      </c>
      <c r="C42" s="26" t="s">
        <v>762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25" t="s">
        <v>763</v>
      </c>
      <c r="C43" s="26" t="s">
        <v>764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25" t="s">
        <v>765</v>
      </c>
      <c r="C44" s="26" t="s">
        <v>766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25" t="s">
        <v>767</v>
      </c>
      <c r="C45" s="26" t="s">
        <v>768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0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25" t="s">
        <v>769</v>
      </c>
      <c r="C46" s="26" t="s">
        <v>770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0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25" t="s">
        <v>771</v>
      </c>
      <c r="C47" s="26" t="s">
        <v>772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0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25" t="s">
        <v>339</v>
      </c>
      <c r="C48" s="26" t="s">
        <v>773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0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25" t="s">
        <v>774</v>
      </c>
      <c r="C49" s="26" t="s">
        <v>775</v>
      </c>
      <c r="D49" s="9"/>
      <c r="E49" s="9"/>
      <c r="F49" s="9"/>
      <c r="G49" s="9"/>
      <c r="H49" s="9"/>
      <c r="I49" s="9"/>
      <c r="J49" s="9"/>
      <c r="K49" s="9"/>
      <c r="L49" s="9"/>
      <c r="M49" s="83">
        <f t="shared" si="0"/>
        <v>0</v>
      </c>
      <c r="N49" s="83" t="str">
        <f t="shared" si="1"/>
        <v>/</v>
      </c>
      <c r="O49" s="83" t="str">
        <f t="shared" si="2"/>
        <v/>
      </c>
      <c r="P49" s="84" t="str">
        <f t="shared" si="3"/>
        <v/>
      </c>
      <c r="Q49" s="84" t="str">
        <f t="shared" si="4"/>
        <v/>
      </c>
      <c r="R49" s="83" t="str">
        <f t="shared" si="5"/>
        <v>ไม่ผ่าน</v>
      </c>
    </row>
    <row r="50" spans="1:18" s="2" customFormat="1" ht="19.5" customHeight="1" x14ac:dyDescent="0.45">
      <c r="A50" s="43" t="s">
        <v>23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5"/>
      <c r="N50" s="74"/>
      <c r="O50" s="81"/>
      <c r="P50" s="85" t="s">
        <v>9</v>
      </c>
      <c r="Q50" s="86"/>
      <c r="R50" s="83">
        <f>COUNTIF(R12:R49,"ผ่าน")</f>
        <v>0</v>
      </c>
    </row>
    <row r="51" spans="1:18" s="2" customFormat="1" ht="19.5" customHeight="1" x14ac:dyDescent="0.45">
      <c r="A51" s="46" t="s">
        <v>24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  <c r="N51" s="76"/>
      <c r="O51" s="82"/>
      <c r="P51" s="85" t="s">
        <v>888</v>
      </c>
      <c r="Q51" s="86"/>
      <c r="R51" s="83">
        <f>COUNTIF(R12:R49,"ไม่ผ่าน")</f>
        <v>38</v>
      </c>
    </row>
    <row r="52" spans="1:18" s="2" customFormat="1" ht="19.5" customHeight="1" x14ac:dyDescent="0.45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  <c r="N52" s="78"/>
      <c r="O52" s="79"/>
      <c r="P52" s="60"/>
      <c r="Q52" s="60"/>
      <c r="R52" s="61"/>
    </row>
    <row r="53" spans="1:18" s="2" customFormat="1" ht="19.5" customHeight="1" x14ac:dyDescent="0.45">
      <c r="A53" s="11"/>
      <c r="B53" s="10" t="s">
        <v>22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s="2" customFormat="1" ht="26.25" customHeight="1" x14ac:dyDescent="0.45">
      <c r="A54" s="10"/>
      <c r="B54" s="41" t="s">
        <v>25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1:18" s="2" customFormat="1" ht="16.5" customHeight="1" x14ac:dyDescent="0.45">
      <c r="A55" s="11"/>
      <c r="B55" s="42" t="s">
        <v>27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s="2" customFormat="1" ht="19.5" customHeight="1" x14ac:dyDescent="0.45">
      <c r="A56" s="11"/>
      <c r="B56" s="42" t="s">
        <v>28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s="2" customFormat="1" ht="21" x14ac:dyDescent="0.45">
      <c r="A57" s="11"/>
      <c r="B57" s="92" t="s">
        <v>889</v>
      </c>
      <c r="C57" s="93" t="s">
        <v>890</v>
      </c>
      <c r="D57" s="89" t="s">
        <v>891</v>
      </c>
      <c r="E57" s="89"/>
      <c r="F57" s="89"/>
      <c r="G57" s="89" t="s">
        <v>892</v>
      </c>
      <c r="H57" s="89"/>
      <c r="I57" s="89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1" x14ac:dyDescent="0.45">
      <c r="A58" s="11"/>
      <c r="B58" s="92"/>
      <c r="C58" s="94" t="s">
        <v>893</v>
      </c>
      <c r="D58" s="91" t="s">
        <v>894</v>
      </c>
      <c r="E58" s="91"/>
      <c r="F58" s="91"/>
      <c r="G58" s="91">
        <f>COUNTIF(N12:N49,"/")</f>
        <v>38</v>
      </c>
      <c r="H58" s="91"/>
      <c r="I58" s="91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1"/>
      <c r="B59" s="92"/>
      <c r="C59" s="94" t="s">
        <v>895</v>
      </c>
      <c r="D59" s="91" t="s">
        <v>896</v>
      </c>
      <c r="E59" s="91"/>
      <c r="F59" s="91"/>
      <c r="G59" s="95">
        <f>COUNTIF(O12:O49,"/")</f>
        <v>0</v>
      </c>
      <c r="H59" s="96"/>
      <c r="I59" s="97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92"/>
      <c r="C60" s="94" t="s">
        <v>897</v>
      </c>
      <c r="D60" s="91" t="s">
        <v>898</v>
      </c>
      <c r="E60" s="91"/>
      <c r="F60" s="91"/>
      <c r="G60" s="95">
        <f>COUNTIF(P12:P49,"/")</f>
        <v>0</v>
      </c>
      <c r="H60" s="96"/>
      <c r="I60" s="97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92"/>
      <c r="C61" s="94" t="s">
        <v>899</v>
      </c>
      <c r="D61" s="91" t="s">
        <v>900</v>
      </c>
      <c r="E61" s="91"/>
      <c r="F61" s="91"/>
      <c r="G61" s="95">
        <f>COUNTIF(Q12:Q49,"/")</f>
        <v>0</v>
      </c>
      <c r="H61" s="96"/>
      <c r="I61" s="97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18.75" x14ac:dyDescent="0.3"/>
    <row r="64" spans="1:18" s="2" customFormat="1" ht="18.75" x14ac:dyDescent="0.3">
      <c r="A64" s="3"/>
    </row>
    <row r="65" spans="1:1" s="2" customFormat="1" ht="18.75" x14ac:dyDescent="0.3"/>
    <row r="66" spans="1:1" s="2" customFormat="1" ht="18.75" x14ac:dyDescent="0.3">
      <c r="A66" s="3"/>
    </row>
    <row r="67" spans="1:1" s="2" customFormat="1" ht="18.75" x14ac:dyDescent="0.3">
      <c r="A67" s="3"/>
    </row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/>
    <row r="73" spans="1:1" s="2" customFormat="1" ht="18.75" x14ac:dyDescent="0.3"/>
    <row r="74" spans="1:1" s="2" customFormat="1" ht="18.75" x14ac:dyDescent="0.3"/>
    <row r="75" spans="1:1" s="2" customFormat="1" ht="18.75" x14ac:dyDescent="0.3">
      <c r="A75" s="3"/>
    </row>
    <row r="76" spans="1:1" s="2" customFormat="1" ht="18.75" x14ac:dyDescent="0.3">
      <c r="A76" s="3"/>
    </row>
    <row r="77" spans="1:1" s="2" customFormat="1" ht="18.75" x14ac:dyDescent="0.3">
      <c r="A77" s="3"/>
    </row>
    <row r="78" spans="1:1" s="2" customFormat="1" ht="18.75" x14ac:dyDescent="0.3">
      <c r="A78" s="3"/>
    </row>
    <row r="79" spans="1:1" s="4" customFormat="1" ht="18" x14ac:dyDescent="0.25"/>
    <row r="80" spans="1:1" s="4" customFormat="1" ht="18" x14ac:dyDescent="0.25"/>
    <row r="81" s="4" customFormat="1" ht="18" x14ac:dyDescent="0.25"/>
    <row r="82" s="4" customFormat="1" ht="18" x14ac:dyDescent="0.25"/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0:M50"/>
    <mergeCell ref="A51:M52"/>
    <mergeCell ref="N50:O52"/>
    <mergeCell ref="P52:R52"/>
    <mergeCell ref="P50:Q50"/>
    <mergeCell ref="P51:Q51"/>
    <mergeCell ref="B54:R54"/>
    <mergeCell ref="B55:R55"/>
    <mergeCell ref="B56:R56"/>
    <mergeCell ref="B57:B61"/>
    <mergeCell ref="D57:F57"/>
    <mergeCell ref="G57:I57"/>
    <mergeCell ref="D58:F58"/>
    <mergeCell ref="G58:I58"/>
    <mergeCell ref="D59:F59"/>
    <mergeCell ref="G59:I59"/>
    <mergeCell ref="D60:F60"/>
    <mergeCell ref="G60:I60"/>
    <mergeCell ref="D61:F61"/>
    <mergeCell ref="G61:I61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3"/>
  <sheetViews>
    <sheetView view="pageLayout" topLeftCell="A45" zoomScale="110" zoomScalePageLayoutView="110" workbookViewId="0">
      <selection activeCell="B48" sqref="B48:I52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18" t="s">
        <v>776</v>
      </c>
      <c r="C12" s="19" t="s">
        <v>777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8" t="s">
        <v>778</v>
      </c>
      <c r="C13" s="19" t="s">
        <v>779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40" si="0">D13+E13+F13+G13+H13+I13+J13+K13+L13</f>
        <v>0</v>
      </c>
      <c r="N13" s="83" t="str">
        <f t="shared" ref="N13:N40" si="1">IF(M13&lt;=19,"/","")</f>
        <v>/</v>
      </c>
      <c r="O13" s="83" t="str">
        <f t="shared" ref="O13:O40" si="2">IF(AND(M13&gt;19,M13&lt;=26),"/","")</f>
        <v/>
      </c>
      <c r="P13" s="84" t="str">
        <f t="shared" ref="P13:P40" si="3">IF(AND(M13&gt;26,M13&lt;=33),"/","")</f>
        <v/>
      </c>
      <c r="Q13" s="84" t="str">
        <f t="shared" ref="Q13:Q40" si="4">IF(AND(M13&gt;33,M13&lt;=40),"/","")</f>
        <v/>
      </c>
      <c r="R13" s="83" t="str">
        <f t="shared" ref="R13:R40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29" t="s">
        <v>780</v>
      </c>
      <c r="C14" s="30" t="s">
        <v>781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18" t="s">
        <v>782</v>
      </c>
      <c r="C15" s="19" t="s">
        <v>783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29" t="s">
        <v>784</v>
      </c>
      <c r="C16" s="30" t="s">
        <v>785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18" t="s">
        <v>786</v>
      </c>
      <c r="C17" s="19" t="s">
        <v>86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8" t="s">
        <v>787</v>
      </c>
      <c r="C18" s="19" t="s">
        <v>788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18" t="s">
        <v>789</v>
      </c>
      <c r="C19" s="19" t="s">
        <v>790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18" t="s">
        <v>791</v>
      </c>
      <c r="C20" s="19" t="s">
        <v>792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18" t="s">
        <v>793</v>
      </c>
      <c r="C21" s="19" t="s">
        <v>794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31" t="s">
        <v>795</v>
      </c>
      <c r="C22" s="32" t="s">
        <v>796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14" t="s">
        <v>797</v>
      </c>
      <c r="C23" s="15" t="s">
        <v>798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735</v>
      </c>
      <c r="C24" s="15" t="s">
        <v>799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14" t="s">
        <v>800</v>
      </c>
      <c r="C25" s="15" t="s">
        <v>801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14" t="s">
        <v>802</v>
      </c>
      <c r="C26" s="15" t="s">
        <v>803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14" t="s">
        <v>804</v>
      </c>
      <c r="C27" s="15" t="s">
        <v>805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21" t="s">
        <v>806</v>
      </c>
      <c r="C28" s="22" t="s">
        <v>807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33" t="s">
        <v>808</v>
      </c>
      <c r="C29" s="34" t="s">
        <v>809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4" t="s">
        <v>810</v>
      </c>
      <c r="C30" s="15" t="s">
        <v>811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812</v>
      </c>
      <c r="C31" s="15" t="s">
        <v>813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14" t="s">
        <v>814</v>
      </c>
      <c r="C32" s="15" t="s">
        <v>815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14" t="s">
        <v>816</v>
      </c>
      <c r="C33" s="15" t="s">
        <v>817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14" t="s">
        <v>818</v>
      </c>
      <c r="C34" s="15" t="s">
        <v>819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14" t="s">
        <v>820</v>
      </c>
      <c r="C35" s="15" t="s">
        <v>821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21" t="s">
        <v>249</v>
      </c>
      <c r="C36" s="22" t="s">
        <v>822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823</v>
      </c>
      <c r="C37" s="15" t="s">
        <v>824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825</v>
      </c>
      <c r="C38" s="15" t="s">
        <v>826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827</v>
      </c>
      <c r="C39" s="15" t="s">
        <v>828</v>
      </c>
      <c r="D39" s="9"/>
      <c r="E39" s="9"/>
      <c r="F39" s="20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35" t="s">
        <v>829</v>
      </c>
      <c r="C40" s="35" t="s">
        <v>830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5" customHeight="1" x14ac:dyDescent="0.45">
      <c r="A41" s="43" t="s">
        <v>23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5"/>
      <c r="N41" s="74"/>
      <c r="O41" s="81"/>
      <c r="P41" s="85" t="s">
        <v>9</v>
      </c>
      <c r="Q41" s="86"/>
      <c r="R41" s="83">
        <f>COUNTIF(R12:R40,"ผ่าน")</f>
        <v>0</v>
      </c>
    </row>
    <row r="42" spans="1:18" s="2" customFormat="1" ht="19.5" customHeight="1" x14ac:dyDescent="0.45">
      <c r="A42" s="46" t="s">
        <v>24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8"/>
      <c r="N42" s="76"/>
      <c r="O42" s="82"/>
      <c r="P42" s="85" t="s">
        <v>888</v>
      </c>
      <c r="Q42" s="86"/>
      <c r="R42" s="83">
        <f>COUNTIF(R12:R40,"ไม่ผ่าน")</f>
        <v>29</v>
      </c>
    </row>
    <row r="43" spans="1:18" s="2" customFormat="1" ht="19.5" customHeight="1" x14ac:dyDescent="0.45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1"/>
      <c r="N43" s="78"/>
      <c r="O43" s="79"/>
      <c r="P43" s="60"/>
      <c r="Q43" s="60"/>
      <c r="R43" s="61"/>
    </row>
    <row r="44" spans="1:18" s="2" customFormat="1" ht="19.5" customHeight="1" x14ac:dyDescent="0.45">
      <c r="A44" s="11"/>
      <c r="B44" s="10" t="s">
        <v>22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s="2" customFormat="1" ht="26.25" customHeight="1" x14ac:dyDescent="0.45">
      <c r="A45" s="10"/>
      <c r="B45" s="41" t="s">
        <v>25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1:18" s="2" customFormat="1" ht="16.5" customHeight="1" x14ac:dyDescent="0.45">
      <c r="A46" s="11"/>
      <c r="B46" s="42" t="s">
        <v>27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18" s="2" customFormat="1" ht="19.5" customHeight="1" x14ac:dyDescent="0.45">
      <c r="A47" s="11"/>
      <c r="B47" s="42" t="s">
        <v>28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s="2" customFormat="1" ht="21" x14ac:dyDescent="0.45">
      <c r="A48" s="11"/>
      <c r="B48" s="92" t="s">
        <v>889</v>
      </c>
      <c r="C48" s="93" t="s">
        <v>890</v>
      </c>
      <c r="D48" s="89" t="s">
        <v>891</v>
      </c>
      <c r="E48" s="89"/>
      <c r="F48" s="89"/>
      <c r="G48" s="89" t="s">
        <v>892</v>
      </c>
      <c r="H48" s="89"/>
      <c r="I48" s="89"/>
      <c r="J48" s="10"/>
      <c r="K48" s="10"/>
      <c r="L48" s="10"/>
      <c r="M48" s="10"/>
      <c r="N48" s="10"/>
      <c r="O48" s="10"/>
      <c r="P48" s="10"/>
      <c r="Q48" s="10"/>
      <c r="R48" s="10"/>
    </row>
    <row r="49" spans="1:18" s="2" customFormat="1" ht="21" x14ac:dyDescent="0.45">
      <c r="A49" s="11"/>
      <c r="B49" s="92"/>
      <c r="C49" s="94" t="s">
        <v>893</v>
      </c>
      <c r="D49" s="91" t="s">
        <v>894</v>
      </c>
      <c r="E49" s="91"/>
      <c r="F49" s="91"/>
      <c r="G49" s="91">
        <f>COUNTIF(N12:N40,"/")</f>
        <v>29</v>
      </c>
      <c r="H49" s="91"/>
      <c r="I49" s="91"/>
      <c r="J49" s="10"/>
      <c r="K49" s="10"/>
      <c r="L49" s="10"/>
      <c r="M49" s="10"/>
      <c r="N49" s="10"/>
      <c r="O49" s="10"/>
      <c r="P49" s="10"/>
      <c r="Q49" s="10"/>
      <c r="R49" s="10"/>
    </row>
    <row r="50" spans="1:18" s="2" customFormat="1" ht="21" x14ac:dyDescent="0.45">
      <c r="A50" s="11"/>
      <c r="B50" s="92"/>
      <c r="C50" s="94" t="s">
        <v>895</v>
      </c>
      <c r="D50" s="91" t="s">
        <v>896</v>
      </c>
      <c r="E50" s="91"/>
      <c r="F50" s="91"/>
      <c r="G50" s="95">
        <f>COUNTIF(O12:O40,"/")</f>
        <v>0</v>
      </c>
      <c r="H50" s="96"/>
      <c r="I50" s="97"/>
      <c r="J50" s="10"/>
      <c r="K50" s="10"/>
      <c r="L50" s="10"/>
      <c r="M50" s="10"/>
      <c r="N50" s="10"/>
      <c r="O50" s="10"/>
      <c r="P50" s="10"/>
      <c r="Q50" s="10"/>
      <c r="R50" s="10"/>
    </row>
    <row r="51" spans="1:18" s="2" customFormat="1" ht="21" x14ac:dyDescent="0.45">
      <c r="A51" s="11"/>
      <c r="B51" s="92"/>
      <c r="C51" s="94" t="s">
        <v>897</v>
      </c>
      <c r="D51" s="91" t="s">
        <v>898</v>
      </c>
      <c r="E51" s="91"/>
      <c r="F51" s="91"/>
      <c r="G51" s="95">
        <f>COUNTIF(P12:P40,"/")</f>
        <v>0</v>
      </c>
      <c r="H51" s="96"/>
      <c r="I51" s="97"/>
      <c r="J51" s="10"/>
      <c r="K51" s="10"/>
      <c r="L51" s="10"/>
      <c r="M51" s="10"/>
      <c r="N51" s="10"/>
      <c r="O51" s="10"/>
      <c r="P51" s="10"/>
      <c r="Q51" s="10"/>
      <c r="R51" s="10"/>
    </row>
    <row r="52" spans="1:18" s="2" customFormat="1" ht="21" x14ac:dyDescent="0.45">
      <c r="A52" s="11"/>
      <c r="B52" s="92"/>
      <c r="C52" s="94" t="s">
        <v>899</v>
      </c>
      <c r="D52" s="91" t="s">
        <v>900</v>
      </c>
      <c r="E52" s="91"/>
      <c r="F52" s="91"/>
      <c r="G52" s="95">
        <f>COUNTIF(Q12:Q40,"/")</f>
        <v>0</v>
      </c>
      <c r="H52" s="96"/>
      <c r="I52" s="97"/>
      <c r="J52" s="10"/>
      <c r="K52" s="10"/>
      <c r="L52" s="10"/>
      <c r="M52" s="10"/>
      <c r="N52" s="10"/>
      <c r="O52" s="10"/>
      <c r="P52" s="10"/>
      <c r="Q52" s="10"/>
      <c r="R52" s="10"/>
    </row>
    <row r="53" spans="1:18" s="2" customFormat="1" ht="21" x14ac:dyDescent="0.4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s="2" customFormat="1" ht="18.75" x14ac:dyDescent="0.3"/>
    <row r="55" spans="1:18" s="2" customFormat="1" ht="18.75" x14ac:dyDescent="0.3">
      <c r="A55" s="3"/>
    </row>
    <row r="56" spans="1:18" s="2" customFormat="1" ht="18.75" x14ac:dyDescent="0.3"/>
    <row r="57" spans="1:18" s="2" customFormat="1" ht="18.75" x14ac:dyDescent="0.3">
      <c r="A57" s="3"/>
    </row>
    <row r="58" spans="1:18" s="2" customFormat="1" ht="18.75" x14ac:dyDescent="0.3">
      <c r="A58" s="3"/>
    </row>
    <row r="59" spans="1:18" s="2" customFormat="1" ht="18.75" x14ac:dyDescent="0.3">
      <c r="A59" s="3"/>
    </row>
    <row r="60" spans="1:18" s="2" customFormat="1" ht="18.75" x14ac:dyDescent="0.3">
      <c r="A60" s="3"/>
    </row>
    <row r="61" spans="1:18" s="2" customFormat="1" ht="18.75" x14ac:dyDescent="0.3">
      <c r="A61" s="3"/>
    </row>
    <row r="62" spans="1:18" s="2" customFormat="1" ht="18.75" x14ac:dyDescent="0.3">
      <c r="A62" s="3"/>
    </row>
    <row r="63" spans="1:18" s="2" customFormat="1" ht="18.75" x14ac:dyDescent="0.3"/>
    <row r="64" spans="1:18" s="2" customFormat="1" ht="18.75" x14ac:dyDescent="0.3"/>
    <row r="65" spans="1:1" s="2" customFormat="1" ht="18.75" x14ac:dyDescent="0.3"/>
    <row r="66" spans="1:1" s="2" customFormat="1" ht="18.75" x14ac:dyDescent="0.3">
      <c r="A66" s="3"/>
    </row>
    <row r="67" spans="1:1" s="2" customFormat="1" ht="18.75" x14ac:dyDescent="0.3">
      <c r="A67" s="3"/>
    </row>
    <row r="68" spans="1:1" s="2" customFormat="1" ht="18.75" x14ac:dyDescent="0.3">
      <c r="A68" s="3"/>
    </row>
    <row r="69" spans="1:1" s="2" customFormat="1" ht="18.75" x14ac:dyDescent="0.3">
      <c r="A69" s="3"/>
    </row>
    <row r="70" spans="1:1" s="4" customFormat="1" ht="18" x14ac:dyDescent="0.25"/>
    <row r="71" spans="1:1" s="4" customFormat="1" ht="18" x14ac:dyDescent="0.25"/>
    <row r="72" spans="1:1" s="4" customFormat="1" ht="18" x14ac:dyDescent="0.25"/>
    <row r="73" spans="1:1" s="4" customFormat="1" ht="18" x14ac:dyDescent="0.25"/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B45:R45"/>
    <mergeCell ref="B46:R46"/>
    <mergeCell ref="B47:R47"/>
    <mergeCell ref="A41:M41"/>
    <mergeCell ref="A42:M43"/>
    <mergeCell ref="N41:O43"/>
    <mergeCell ref="P43:R43"/>
    <mergeCell ref="P41:Q41"/>
    <mergeCell ref="P42:Q42"/>
    <mergeCell ref="B48:B52"/>
    <mergeCell ref="D48:F48"/>
    <mergeCell ref="G48:I48"/>
    <mergeCell ref="D49:F49"/>
    <mergeCell ref="G49:I49"/>
    <mergeCell ref="D50:F50"/>
    <mergeCell ref="G50:I50"/>
    <mergeCell ref="D51:F51"/>
    <mergeCell ref="G51:I51"/>
    <mergeCell ref="D52:F52"/>
    <mergeCell ref="G52:I52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7"/>
  <sheetViews>
    <sheetView tabSelected="1" view="pageLayout" topLeftCell="A51" zoomScale="110" zoomScalePageLayoutView="110" workbookViewId="0">
      <selection activeCell="B52" sqref="B52:I5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36" t="s">
        <v>831</v>
      </c>
      <c r="C12" s="37" t="s">
        <v>832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25" t="s">
        <v>833</v>
      </c>
      <c r="C13" s="26" t="s">
        <v>834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44" si="0">D13+E13+F13+G13+H13+I13+J13+K13+L13</f>
        <v>0</v>
      </c>
      <c r="N13" s="83" t="str">
        <f t="shared" ref="N13:N44" si="1">IF(M13&lt;=19,"/","")</f>
        <v>/</v>
      </c>
      <c r="O13" s="83" t="str">
        <f t="shared" ref="O13:O44" si="2">IF(AND(M13&gt;19,M13&lt;=26),"/","")</f>
        <v/>
      </c>
      <c r="P13" s="84" t="str">
        <f t="shared" ref="P13:P44" si="3">IF(AND(M13&gt;26,M13&lt;=33),"/","")</f>
        <v/>
      </c>
      <c r="Q13" s="84" t="str">
        <f t="shared" ref="Q13:Q44" si="4">IF(AND(M13&gt;33,M13&lt;=40),"/","")</f>
        <v/>
      </c>
      <c r="R13" s="83" t="str">
        <f t="shared" ref="R13:R44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25" t="s">
        <v>835</v>
      </c>
      <c r="C14" s="26" t="s">
        <v>538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25" t="s">
        <v>836</v>
      </c>
      <c r="C15" s="26" t="s">
        <v>837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25" t="s">
        <v>838</v>
      </c>
      <c r="C16" s="26" t="s">
        <v>839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25" t="s">
        <v>840</v>
      </c>
      <c r="C17" s="26" t="s">
        <v>841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25" t="s">
        <v>842</v>
      </c>
      <c r="C18" s="26" t="s">
        <v>843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25" t="s">
        <v>844</v>
      </c>
      <c r="C19" s="26" t="s">
        <v>845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25" t="s">
        <v>578</v>
      </c>
      <c r="C20" s="26" t="s">
        <v>846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25" t="s">
        <v>847</v>
      </c>
      <c r="C21" s="26" t="s">
        <v>845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25" t="s">
        <v>848</v>
      </c>
      <c r="C22" s="26" t="s">
        <v>849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25" t="s">
        <v>850</v>
      </c>
      <c r="C23" s="26" t="s">
        <v>851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25" t="s">
        <v>852</v>
      </c>
      <c r="C24" s="26" t="s">
        <v>853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25" t="s">
        <v>585</v>
      </c>
      <c r="C25" s="26" t="s">
        <v>854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25" t="s">
        <v>121</v>
      </c>
      <c r="C26" s="26" t="s">
        <v>855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25" t="s">
        <v>856</v>
      </c>
      <c r="C27" s="26" t="s">
        <v>857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25" t="s">
        <v>858</v>
      </c>
      <c r="C28" s="26" t="s">
        <v>729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25" t="s">
        <v>859</v>
      </c>
      <c r="C29" s="26" t="s">
        <v>860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25" t="s">
        <v>861</v>
      </c>
      <c r="C30" s="26" t="s">
        <v>862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25" t="s">
        <v>863</v>
      </c>
      <c r="C31" s="26" t="s">
        <v>864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25" t="s">
        <v>865</v>
      </c>
      <c r="C32" s="26" t="s">
        <v>866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25" t="s">
        <v>867</v>
      </c>
      <c r="C33" s="26" t="s">
        <v>868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25" t="s">
        <v>869</v>
      </c>
      <c r="C34" s="26" t="s">
        <v>870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38" t="s">
        <v>871</v>
      </c>
      <c r="C35" s="26" t="s">
        <v>872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25" t="s">
        <v>873</v>
      </c>
      <c r="C36" s="26" t="s">
        <v>874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25" t="s">
        <v>875</v>
      </c>
      <c r="C37" s="26" t="s">
        <v>876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25" t="s">
        <v>877</v>
      </c>
      <c r="C38" s="26" t="s">
        <v>878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31" t="s">
        <v>879</v>
      </c>
      <c r="C39" s="32" t="s">
        <v>190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38" t="s">
        <v>880</v>
      </c>
      <c r="C40" s="26" t="s">
        <v>881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25" t="s">
        <v>882</v>
      </c>
      <c r="C41" s="26" t="s">
        <v>883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25" t="s">
        <v>884</v>
      </c>
      <c r="C42" s="26" t="s">
        <v>885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25" t="s">
        <v>173</v>
      </c>
      <c r="C43" s="26" t="s">
        <v>289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25" t="s">
        <v>886</v>
      </c>
      <c r="C44" s="26" t="s">
        <v>887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5" customHeight="1" x14ac:dyDescent="0.45">
      <c r="A45" s="43" t="s">
        <v>23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  <c r="N45" s="74"/>
      <c r="O45" s="81"/>
      <c r="P45" s="85" t="s">
        <v>9</v>
      </c>
      <c r="Q45" s="86"/>
      <c r="R45" s="83">
        <f>COUNTIF(R12:R44,"ผ่าน")</f>
        <v>0</v>
      </c>
    </row>
    <row r="46" spans="1:18" s="2" customFormat="1" ht="19.5" customHeight="1" x14ac:dyDescent="0.45">
      <c r="A46" s="46" t="s">
        <v>24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8"/>
      <c r="N46" s="76"/>
      <c r="O46" s="82"/>
      <c r="P46" s="85" t="s">
        <v>888</v>
      </c>
      <c r="Q46" s="86"/>
      <c r="R46" s="83">
        <f>COUNTIF(R12:R44,"ไม่ผ่าน")</f>
        <v>33</v>
      </c>
    </row>
    <row r="47" spans="1:18" s="2" customFormat="1" ht="19.5" customHeight="1" x14ac:dyDescent="0.4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78"/>
      <c r="O47" s="79"/>
      <c r="P47" s="39"/>
      <c r="Q47" s="39"/>
      <c r="R47" s="40"/>
    </row>
    <row r="48" spans="1:18" s="2" customFormat="1" ht="19.5" customHeight="1" x14ac:dyDescent="0.45">
      <c r="A48" s="11"/>
      <c r="B48" s="10" t="s">
        <v>22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s="2" customFormat="1" ht="26.25" customHeight="1" x14ac:dyDescent="0.45">
      <c r="A49" s="10"/>
      <c r="B49" s="41" t="s">
        <v>25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</row>
    <row r="50" spans="1:18" s="2" customFormat="1" ht="16.5" customHeight="1" x14ac:dyDescent="0.5">
      <c r="A50" s="11"/>
      <c r="B50" s="42" t="s">
        <v>27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1:18" s="2" customFormat="1" ht="19.5" customHeight="1" x14ac:dyDescent="0.45">
      <c r="A51" s="11"/>
      <c r="B51" s="42" t="s">
        <v>28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1:18" s="2" customFormat="1" ht="21" x14ac:dyDescent="0.45">
      <c r="A52" s="11"/>
      <c r="B52" s="92" t="s">
        <v>889</v>
      </c>
      <c r="C52" s="93" t="s">
        <v>890</v>
      </c>
      <c r="D52" s="89" t="s">
        <v>891</v>
      </c>
      <c r="E52" s="89"/>
      <c r="F52" s="89"/>
      <c r="G52" s="89" t="s">
        <v>892</v>
      </c>
      <c r="H52" s="89"/>
      <c r="I52" s="89"/>
      <c r="J52" s="10"/>
      <c r="K52" s="10"/>
      <c r="L52" s="10"/>
      <c r="M52" s="10"/>
      <c r="N52" s="10"/>
      <c r="O52" s="10"/>
      <c r="P52" s="10"/>
      <c r="Q52" s="10"/>
      <c r="R52" s="10"/>
    </row>
    <row r="53" spans="1:18" s="2" customFormat="1" ht="21" x14ac:dyDescent="0.45">
      <c r="A53" s="11"/>
      <c r="B53" s="92"/>
      <c r="C53" s="94" t="s">
        <v>893</v>
      </c>
      <c r="D53" s="91" t="s">
        <v>894</v>
      </c>
      <c r="E53" s="91"/>
      <c r="F53" s="91"/>
      <c r="G53" s="91">
        <f>COUNTIF(N12:N44,"/")</f>
        <v>33</v>
      </c>
      <c r="H53" s="91"/>
      <c r="I53" s="91"/>
      <c r="J53" s="10"/>
      <c r="K53" s="10"/>
      <c r="L53" s="10"/>
      <c r="M53" s="10"/>
      <c r="N53" s="10"/>
      <c r="O53" s="10"/>
      <c r="P53" s="10"/>
      <c r="Q53" s="10"/>
      <c r="R53" s="10"/>
    </row>
    <row r="54" spans="1:18" s="2" customFormat="1" ht="21" x14ac:dyDescent="0.45">
      <c r="A54" s="11"/>
      <c r="B54" s="92"/>
      <c r="C54" s="94" t="s">
        <v>895</v>
      </c>
      <c r="D54" s="91" t="s">
        <v>896</v>
      </c>
      <c r="E54" s="91"/>
      <c r="F54" s="91"/>
      <c r="G54" s="95">
        <f>COUNTIF(O12:O44,"/")</f>
        <v>0</v>
      </c>
      <c r="H54" s="96"/>
      <c r="I54" s="97"/>
      <c r="J54" s="10"/>
      <c r="K54" s="10"/>
      <c r="L54" s="10"/>
      <c r="M54" s="10"/>
      <c r="N54" s="10"/>
      <c r="O54" s="10"/>
      <c r="P54" s="10"/>
      <c r="Q54" s="10"/>
      <c r="R54" s="10"/>
    </row>
    <row r="55" spans="1:18" s="2" customFormat="1" ht="21" x14ac:dyDescent="0.45">
      <c r="A55" s="11"/>
      <c r="B55" s="92"/>
      <c r="C55" s="94" t="s">
        <v>897</v>
      </c>
      <c r="D55" s="91" t="s">
        <v>898</v>
      </c>
      <c r="E55" s="91"/>
      <c r="F55" s="91"/>
      <c r="G55" s="95">
        <f>COUNTIF(P12:P44,"/")</f>
        <v>0</v>
      </c>
      <c r="H55" s="96"/>
      <c r="I55" s="97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" customFormat="1" ht="21" x14ac:dyDescent="0.45">
      <c r="A56" s="11"/>
      <c r="B56" s="92"/>
      <c r="C56" s="94" t="s">
        <v>899</v>
      </c>
      <c r="D56" s="91" t="s">
        <v>900</v>
      </c>
      <c r="E56" s="91"/>
      <c r="F56" s="91"/>
      <c r="G56" s="95">
        <f>COUNTIF(Q12:Q44,"/")</f>
        <v>0</v>
      </c>
      <c r="H56" s="96"/>
      <c r="I56" s="97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1.75" x14ac:dyDescent="0.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1.75" x14ac:dyDescent="0.5"/>
    <row r="59" spans="1:18" s="2" customFormat="1" ht="18.75" x14ac:dyDescent="0.3">
      <c r="A59" s="3"/>
    </row>
    <row r="60" spans="1:18" s="2" customFormat="1" ht="18.75" x14ac:dyDescent="0.3"/>
    <row r="61" spans="1:18" s="2" customFormat="1" ht="18.75" x14ac:dyDescent="0.3">
      <c r="A61" s="3"/>
    </row>
    <row r="62" spans="1:18" s="2" customFormat="1" ht="18.75" x14ac:dyDescent="0.3">
      <c r="A62" s="3"/>
    </row>
    <row r="63" spans="1:18" s="2" customFormat="1" ht="18.75" x14ac:dyDescent="0.3">
      <c r="A63" s="3"/>
    </row>
    <row r="64" spans="1:18" s="2" customFormat="1" ht="18.75" x14ac:dyDescent="0.3">
      <c r="A64" s="3"/>
    </row>
    <row r="65" spans="1:1" s="2" customFormat="1" ht="18.75" x14ac:dyDescent="0.3">
      <c r="A65" s="3"/>
    </row>
    <row r="66" spans="1:1" s="2" customFormat="1" ht="18.75" x14ac:dyDescent="0.3">
      <c r="A66" s="3"/>
    </row>
    <row r="67" spans="1:1" s="2" customFormat="1" ht="18.75" x14ac:dyDescent="0.3"/>
    <row r="68" spans="1:1" s="2" customFormat="1" ht="18.75" x14ac:dyDescent="0.3"/>
    <row r="69" spans="1:1" s="2" customFormat="1" ht="18.75" x14ac:dyDescent="0.3"/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>
      <c r="A72" s="3"/>
    </row>
    <row r="73" spans="1:1" s="2" customFormat="1" ht="18.75" x14ac:dyDescent="0.3">
      <c r="A73" s="3"/>
    </row>
    <row r="74" spans="1:1" s="4" customFormat="1" ht="18" x14ac:dyDescent="0.25"/>
    <row r="75" spans="1:1" s="4" customFormat="1" ht="18" x14ac:dyDescent="0.25"/>
    <row r="76" spans="1:1" s="4" customFormat="1" ht="18" x14ac:dyDescent="0.25"/>
    <row r="77" spans="1:1" s="4" customFormat="1" ht="18" x14ac:dyDescent="0.25"/>
  </sheetData>
  <mergeCells count="31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B49:R49"/>
    <mergeCell ref="B50:R50"/>
    <mergeCell ref="B51:R51"/>
    <mergeCell ref="A45:M45"/>
    <mergeCell ref="A46:M47"/>
    <mergeCell ref="N45:O47"/>
    <mergeCell ref="P45:Q45"/>
    <mergeCell ref="P46:Q46"/>
    <mergeCell ref="B52:B56"/>
    <mergeCell ref="D52:F52"/>
    <mergeCell ref="G52:I52"/>
    <mergeCell ref="D53:F53"/>
    <mergeCell ref="G53:I53"/>
    <mergeCell ref="D54:F54"/>
    <mergeCell ref="G54:I54"/>
    <mergeCell ref="D55:F55"/>
    <mergeCell ref="G55:I55"/>
    <mergeCell ref="D56:F56"/>
    <mergeCell ref="G56:I56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5"/>
  <sheetViews>
    <sheetView view="pageLayout" topLeftCell="A51" zoomScale="110" zoomScalePageLayoutView="110" workbookViewId="0">
      <selection activeCell="B61" sqref="B61:I65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14" t="s">
        <v>105</v>
      </c>
      <c r="C12" s="15" t="s">
        <v>106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4" t="s">
        <v>107</v>
      </c>
      <c r="C13" s="15" t="s">
        <v>108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52" si="0">D13+E13+F13+G13+H13+I13+J13+K13+L13</f>
        <v>0</v>
      </c>
      <c r="N13" s="83" t="str">
        <f t="shared" ref="N13:N52" si="1">IF(M13&lt;=19,"/","")</f>
        <v>/</v>
      </c>
      <c r="O13" s="83" t="str">
        <f t="shared" ref="O13:O52" si="2">IF(AND(M13&gt;19,M13&lt;=26),"/","")</f>
        <v/>
      </c>
      <c r="P13" s="84" t="str">
        <f t="shared" ref="P13:P52" si="3">IF(AND(M13&gt;26,M13&lt;=33),"/","")</f>
        <v/>
      </c>
      <c r="Q13" s="84" t="str">
        <f t="shared" ref="Q13:Q52" si="4">IF(AND(M13&gt;33,M13&lt;=40),"/","")</f>
        <v/>
      </c>
      <c r="R13" s="83" t="str">
        <f t="shared" ref="R13:R52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4" t="s">
        <v>109</v>
      </c>
      <c r="C14" s="15" t="s">
        <v>110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14" t="s">
        <v>111</v>
      </c>
      <c r="C15" s="15" t="s">
        <v>112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14" t="s">
        <v>113</v>
      </c>
      <c r="C16" s="15" t="s">
        <v>114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14" t="s">
        <v>115</v>
      </c>
      <c r="C17" s="15" t="s">
        <v>116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117</v>
      </c>
      <c r="C18" s="15" t="s">
        <v>118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14" t="s">
        <v>119</v>
      </c>
      <c r="C19" s="15" t="s">
        <v>120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14" t="s">
        <v>121</v>
      </c>
      <c r="C20" s="15" t="s">
        <v>122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14" t="s">
        <v>123</v>
      </c>
      <c r="C21" s="15" t="s">
        <v>124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14" t="s">
        <v>125</v>
      </c>
      <c r="C22" s="15" t="s">
        <v>126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14" t="s">
        <v>127</v>
      </c>
      <c r="C23" s="15" t="s">
        <v>128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129</v>
      </c>
      <c r="C24" s="15" t="s">
        <v>130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14" t="s">
        <v>131</v>
      </c>
      <c r="C25" s="15" t="s">
        <v>132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14" t="s">
        <v>133</v>
      </c>
      <c r="C26" s="15" t="s">
        <v>134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14" t="s">
        <v>135</v>
      </c>
      <c r="C27" s="15" t="s">
        <v>136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14" t="s">
        <v>137</v>
      </c>
      <c r="C28" s="15" t="s">
        <v>138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14" t="s">
        <v>139</v>
      </c>
      <c r="C29" s="15" t="s">
        <v>140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4" t="s">
        <v>141</v>
      </c>
      <c r="C30" s="15" t="s">
        <v>142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143</v>
      </c>
      <c r="C31" s="15" t="s">
        <v>144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14" t="s">
        <v>145</v>
      </c>
      <c r="C32" s="15" t="s">
        <v>146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14" t="s">
        <v>147</v>
      </c>
      <c r="C33" s="15" t="s">
        <v>148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14" t="s">
        <v>149</v>
      </c>
      <c r="C34" s="15" t="s">
        <v>150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14" t="s">
        <v>151</v>
      </c>
      <c r="C35" s="15" t="s">
        <v>152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14" t="s">
        <v>153</v>
      </c>
      <c r="C36" s="15" t="s">
        <v>154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155</v>
      </c>
      <c r="C37" s="15" t="s">
        <v>156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157</v>
      </c>
      <c r="C38" s="15" t="s">
        <v>158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159</v>
      </c>
      <c r="C39" s="15" t="s">
        <v>160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4" t="s">
        <v>161</v>
      </c>
      <c r="C40" s="15" t="s">
        <v>162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4" t="s">
        <v>163</v>
      </c>
      <c r="C41" s="15" t="s">
        <v>164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4" t="s">
        <v>165</v>
      </c>
      <c r="C42" s="15" t="s">
        <v>166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4" t="s">
        <v>167</v>
      </c>
      <c r="C43" s="15" t="s">
        <v>168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4" t="s">
        <v>169</v>
      </c>
      <c r="C44" s="15" t="s">
        <v>170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171</v>
      </c>
      <c r="C45" s="15" t="s">
        <v>172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0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4" t="s">
        <v>173</v>
      </c>
      <c r="C46" s="15" t="s">
        <v>174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0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4" t="s">
        <v>175</v>
      </c>
      <c r="C47" s="15" t="s">
        <v>176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0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4" t="s">
        <v>177</v>
      </c>
      <c r="C48" s="15" t="s">
        <v>110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0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4" t="s">
        <v>178</v>
      </c>
      <c r="C49" s="15" t="s">
        <v>179</v>
      </c>
      <c r="D49" s="9"/>
      <c r="E49" s="9"/>
      <c r="F49" s="9"/>
      <c r="G49" s="9"/>
      <c r="H49" s="9"/>
      <c r="I49" s="9"/>
      <c r="J49" s="9"/>
      <c r="K49" s="9"/>
      <c r="L49" s="9"/>
      <c r="M49" s="83">
        <f t="shared" si="0"/>
        <v>0</v>
      </c>
      <c r="N49" s="83" t="str">
        <f t="shared" si="1"/>
        <v>/</v>
      </c>
      <c r="O49" s="83" t="str">
        <f t="shared" si="2"/>
        <v/>
      </c>
      <c r="P49" s="84" t="str">
        <f t="shared" si="3"/>
        <v/>
      </c>
      <c r="Q49" s="84" t="str">
        <f t="shared" si="4"/>
        <v/>
      </c>
      <c r="R49" s="83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4" t="s">
        <v>180</v>
      </c>
      <c r="C50" s="15" t="s">
        <v>181</v>
      </c>
      <c r="D50" s="9"/>
      <c r="E50" s="9"/>
      <c r="F50" s="9"/>
      <c r="G50" s="9"/>
      <c r="H50" s="9"/>
      <c r="I50" s="9"/>
      <c r="J50" s="9"/>
      <c r="K50" s="9"/>
      <c r="L50" s="9"/>
      <c r="M50" s="83">
        <f t="shared" si="0"/>
        <v>0</v>
      </c>
      <c r="N50" s="83" t="str">
        <f t="shared" si="1"/>
        <v>/</v>
      </c>
      <c r="O50" s="83" t="str">
        <f t="shared" si="2"/>
        <v/>
      </c>
      <c r="P50" s="84" t="str">
        <f t="shared" si="3"/>
        <v/>
      </c>
      <c r="Q50" s="84" t="str">
        <f t="shared" si="4"/>
        <v/>
      </c>
      <c r="R50" s="83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4" t="s">
        <v>182</v>
      </c>
      <c r="C51" s="15" t="s">
        <v>183</v>
      </c>
      <c r="D51" s="9"/>
      <c r="E51" s="9"/>
      <c r="F51" s="9"/>
      <c r="G51" s="9"/>
      <c r="H51" s="9"/>
      <c r="I51" s="9"/>
      <c r="J51" s="9"/>
      <c r="K51" s="9"/>
      <c r="L51" s="9"/>
      <c r="M51" s="83">
        <f t="shared" si="0"/>
        <v>0</v>
      </c>
      <c r="N51" s="83" t="str">
        <f t="shared" si="1"/>
        <v>/</v>
      </c>
      <c r="O51" s="83" t="str">
        <f t="shared" si="2"/>
        <v/>
      </c>
      <c r="P51" s="84" t="str">
        <f t="shared" si="3"/>
        <v/>
      </c>
      <c r="Q51" s="84" t="str">
        <f t="shared" si="4"/>
        <v/>
      </c>
      <c r="R51" s="83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14" t="s">
        <v>184</v>
      </c>
      <c r="C52" s="15" t="s">
        <v>185</v>
      </c>
      <c r="D52" s="9"/>
      <c r="E52" s="9"/>
      <c r="F52" s="9"/>
      <c r="G52" s="9"/>
      <c r="H52" s="9"/>
      <c r="I52" s="9"/>
      <c r="J52" s="9"/>
      <c r="K52" s="9"/>
      <c r="L52" s="9"/>
      <c r="M52" s="83">
        <f t="shared" si="0"/>
        <v>0</v>
      </c>
      <c r="N52" s="83" t="str">
        <f t="shared" si="1"/>
        <v>/</v>
      </c>
      <c r="O52" s="83" t="str">
        <f t="shared" si="2"/>
        <v/>
      </c>
      <c r="P52" s="84" t="str">
        <f t="shared" si="3"/>
        <v/>
      </c>
      <c r="Q52" s="84" t="str">
        <f t="shared" si="4"/>
        <v/>
      </c>
      <c r="R52" s="83" t="str">
        <f t="shared" si="5"/>
        <v>ไม่ผ่าน</v>
      </c>
    </row>
    <row r="53" spans="1:18" s="2" customFormat="1" ht="19.5" customHeight="1" x14ac:dyDescent="0.45">
      <c r="A53" s="43" t="s">
        <v>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  <c r="N53" s="74"/>
      <c r="O53" s="75"/>
      <c r="P53" s="85" t="s">
        <v>9</v>
      </c>
      <c r="Q53" s="86"/>
      <c r="R53" s="83">
        <f>COUNTIF(R12:R52,"ผ่าน")</f>
        <v>0</v>
      </c>
    </row>
    <row r="54" spans="1:18" s="2" customFormat="1" ht="19.5" customHeight="1" x14ac:dyDescent="0.45">
      <c r="A54" s="46" t="s">
        <v>24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8"/>
      <c r="N54" s="76"/>
      <c r="O54" s="77"/>
      <c r="P54" s="85" t="s">
        <v>888</v>
      </c>
      <c r="Q54" s="86"/>
      <c r="R54" s="83">
        <f>COUNTIF(R12:R52,"ไม่ผ่าน")</f>
        <v>41</v>
      </c>
    </row>
    <row r="55" spans="1:18" s="2" customFormat="1" ht="19.5" customHeight="1" x14ac:dyDescent="0.4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1"/>
      <c r="N55" s="78"/>
      <c r="O55" s="79"/>
      <c r="P55" s="79"/>
      <c r="Q55" s="79"/>
      <c r="R55" s="80"/>
    </row>
    <row r="56" spans="1:18" s="2" customFormat="1" ht="19.5" customHeight="1" x14ac:dyDescent="0.45">
      <c r="A56" s="11"/>
      <c r="B56" s="10" t="s">
        <v>22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6.25" customHeight="1" x14ac:dyDescent="0.45">
      <c r="A57" s="10"/>
      <c r="B57" s="41" t="s">
        <v>25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</row>
    <row r="58" spans="1:18" s="2" customFormat="1" ht="16.5" customHeight="1" x14ac:dyDescent="0.45">
      <c r="A58" s="11"/>
      <c r="B58" s="42" t="s">
        <v>27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s="2" customFormat="1" ht="19.5" customHeight="1" x14ac:dyDescent="0.45">
      <c r="A59" s="11"/>
      <c r="B59" s="42" t="s">
        <v>28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s="2" customFormat="1" ht="21" x14ac:dyDescent="0.45">
      <c r="A60" s="1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92" t="s">
        <v>889</v>
      </c>
      <c r="C61" s="93" t="s">
        <v>890</v>
      </c>
      <c r="D61" s="89" t="s">
        <v>891</v>
      </c>
      <c r="E61" s="89"/>
      <c r="F61" s="89"/>
      <c r="G61" s="89" t="s">
        <v>892</v>
      </c>
      <c r="H61" s="89"/>
      <c r="I61" s="89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92"/>
      <c r="C62" s="94" t="s">
        <v>893</v>
      </c>
      <c r="D62" s="91" t="s">
        <v>894</v>
      </c>
      <c r="E62" s="91"/>
      <c r="F62" s="91"/>
      <c r="G62" s="91">
        <f>COUNTIF(L15:L52,"/")</f>
        <v>0</v>
      </c>
      <c r="H62" s="91"/>
      <c r="I62" s="91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1"/>
      <c r="B63" s="92"/>
      <c r="C63" s="94" t="s">
        <v>895</v>
      </c>
      <c r="D63" s="91" t="s">
        <v>896</v>
      </c>
      <c r="E63" s="91"/>
      <c r="F63" s="91"/>
      <c r="G63" s="95">
        <f>COUNTIF(M15:M52,"/")</f>
        <v>0</v>
      </c>
      <c r="H63" s="96"/>
      <c r="I63" s="97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1"/>
      <c r="B64" s="92"/>
      <c r="C64" s="94" t="s">
        <v>897</v>
      </c>
      <c r="D64" s="91" t="s">
        <v>898</v>
      </c>
      <c r="E64" s="91"/>
      <c r="F64" s="91"/>
      <c r="G64" s="95">
        <f>COUNTIF(N15:N52,"/")</f>
        <v>38</v>
      </c>
      <c r="H64" s="96"/>
      <c r="I64" s="97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1" x14ac:dyDescent="0.45">
      <c r="A65" s="10"/>
      <c r="B65" s="92"/>
      <c r="C65" s="94" t="s">
        <v>899</v>
      </c>
      <c r="D65" s="91" t="s">
        <v>900</v>
      </c>
      <c r="E65" s="91"/>
      <c r="F65" s="91"/>
      <c r="G65" s="95">
        <f>COUNTIF(O32:O52,"/")</f>
        <v>0</v>
      </c>
      <c r="H65" s="96"/>
      <c r="I65" s="97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" customFormat="1" ht="18.75" x14ac:dyDescent="0.3"/>
    <row r="67" spans="1:18" s="2" customFormat="1" ht="18.75" x14ac:dyDescent="0.3">
      <c r="A67" s="3"/>
    </row>
    <row r="68" spans="1:18" s="2" customFormat="1" ht="18.75" x14ac:dyDescent="0.3"/>
    <row r="69" spans="1:18" s="2" customFormat="1" ht="18.75" x14ac:dyDescent="0.3">
      <c r="A69" s="3"/>
    </row>
    <row r="70" spans="1:18" s="2" customFormat="1" ht="18.75" x14ac:dyDescent="0.3">
      <c r="A70" s="3"/>
    </row>
    <row r="71" spans="1:18" s="2" customFormat="1" ht="18.75" x14ac:dyDescent="0.3">
      <c r="A71" s="3"/>
    </row>
    <row r="72" spans="1:18" s="2" customFormat="1" ht="18.75" x14ac:dyDescent="0.3">
      <c r="A72" s="3"/>
    </row>
    <row r="73" spans="1:18" s="2" customFormat="1" ht="18.75" x14ac:dyDescent="0.3">
      <c r="A73" s="3"/>
    </row>
    <row r="74" spans="1:18" s="2" customFormat="1" ht="18.75" x14ac:dyDescent="0.3">
      <c r="A74" s="3"/>
    </row>
    <row r="75" spans="1:18" s="2" customFormat="1" ht="18.75" x14ac:dyDescent="0.3"/>
    <row r="76" spans="1:18" s="2" customFormat="1" ht="18.75" x14ac:dyDescent="0.3"/>
    <row r="77" spans="1:18" s="2" customFormat="1" ht="18.75" x14ac:dyDescent="0.3"/>
    <row r="78" spans="1:18" s="2" customFormat="1" ht="18.75" x14ac:dyDescent="0.3">
      <c r="A78" s="3"/>
    </row>
    <row r="79" spans="1:18" s="2" customFormat="1" ht="18.75" x14ac:dyDescent="0.3">
      <c r="A79" s="3"/>
    </row>
    <row r="80" spans="1:18" s="2" customFormat="1" ht="18.75" x14ac:dyDescent="0.3">
      <c r="A80" s="3"/>
    </row>
    <row r="81" spans="1:1" s="2" customFormat="1" ht="18.75" x14ac:dyDescent="0.3">
      <c r="A81" s="3"/>
    </row>
    <row r="82" spans="1:1" s="4" customFormat="1" ht="18" x14ac:dyDescent="0.25"/>
    <row r="83" spans="1:1" s="4" customFormat="1" ht="18" x14ac:dyDescent="0.25"/>
    <row r="84" spans="1:1" s="4" customFormat="1" ht="18" x14ac:dyDescent="0.25"/>
    <row r="85" spans="1:1" s="4" customFormat="1" ht="18" x14ac:dyDescent="0.25"/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B57:R57"/>
    <mergeCell ref="B58:R58"/>
    <mergeCell ref="B59:R59"/>
    <mergeCell ref="A53:M53"/>
    <mergeCell ref="A54:M55"/>
    <mergeCell ref="P53:Q53"/>
    <mergeCell ref="P54:Q54"/>
    <mergeCell ref="N53:O54"/>
    <mergeCell ref="N55:R55"/>
    <mergeCell ref="B61:B65"/>
    <mergeCell ref="D61:F61"/>
    <mergeCell ref="G61:I61"/>
    <mergeCell ref="D62:F62"/>
    <mergeCell ref="G62:I62"/>
    <mergeCell ref="D63:F63"/>
    <mergeCell ref="G63:I63"/>
    <mergeCell ref="D64:F64"/>
    <mergeCell ref="G64:I64"/>
    <mergeCell ref="D65:F65"/>
    <mergeCell ref="G65:I65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view="pageLayout" topLeftCell="A57" zoomScale="110" zoomScalePageLayoutView="110" workbookViewId="0">
      <selection activeCell="B59" sqref="B59:I63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14" t="s">
        <v>186</v>
      </c>
      <c r="C12" s="15" t="s">
        <v>187</v>
      </c>
      <c r="D12" s="9"/>
      <c r="E12" s="9"/>
      <c r="F12" s="9"/>
      <c r="G12" s="9"/>
      <c r="H12" s="9"/>
      <c r="I12" s="9"/>
      <c r="J12" s="9"/>
      <c r="K12" s="9"/>
      <c r="L12" s="9"/>
      <c r="M12" s="83">
        <f t="shared" ref="M12:M38" si="0"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4" t="s">
        <v>107</v>
      </c>
      <c r="C13" s="15" t="s">
        <v>188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si="0"/>
        <v>0</v>
      </c>
      <c r="N13" s="83" t="str">
        <f t="shared" ref="N13:N51" si="1">IF(M13&lt;=19,"/","")</f>
        <v>/</v>
      </c>
      <c r="O13" s="83" t="str">
        <f t="shared" ref="O13:O51" si="2">IF(AND(M13&gt;19,M13&lt;=26),"/","")</f>
        <v/>
      </c>
      <c r="P13" s="84" t="str">
        <f t="shared" ref="P13:P51" si="3">IF(AND(M13&gt;26,M13&lt;=33),"/","")</f>
        <v/>
      </c>
      <c r="Q13" s="84" t="str">
        <f t="shared" ref="Q13:Q51" si="4">IF(AND(M13&gt;33,M13&lt;=40),"/","")</f>
        <v/>
      </c>
      <c r="R13" s="83" t="str">
        <f t="shared" ref="R13:R51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6" t="s">
        <v>189</v>
      </c>
      <c r="C14" s="17" t="s">
        <v>190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14" t="s">
        <v>191</v>
      </c>
      <c r="C15" s="15" t="s">
        <v>192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14" t="s">
        <v>193</v>
      </c>
      <c r="C16" s="15" t="s">
        <v>194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14" t="s">
        <v>195</v>
      </c>
      <c r="C17" s="15" t="s">
        <v>196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197</v>
      </c>
      <c r="C18" s="15" t="s">
        <v>198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14" t="s">
        <v>199</v>
      </c>
      <c r="C19" s="15" t="s">
        <v>200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14" t="s">
        <v>201</v>
      </c>
      <c r="C20" s="15" t="s">
        <v>202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14" t="s">
        <v>203</v>
      </c>
      <c r="C21" s="15" t="s">
        <v>204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14" t="s">
        <v>205</v>
      </c>
      <c r="C22" s="15" t="s">
        <v>206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14" t="s">
        <v>207</v>
      </c>
      <c r="C23" s="15" t="s">
        <v>208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209</v>
      </c>
      <c r="C24" s="15" t="s">
        <v>210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14" t="s">
        <v>211</v>
      </c>
      <c r="C25" s="15" t="s">
        <v>212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14" t="s">
        <v>213</v>
      </c>
      <c r="C26" s="15" t="s">
        <v>214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14" t="s">
        <v>215</v>
      </c>
      <c r="C27" s="15" t="s">
        <v>216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14" t="s">
        <v>217</v>
      </c>
      <c r="C28" s="15" t="s">
        <v>218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14" t="s">
        <v>219</v>
      </c>
      <c r="C29" s="15" t="s">
        <v>220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4" t="s">
        <v>221</v>
      </c>
      <c r="C30" s="15" t="s">
        <v>222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223</v>
      </c>
      <c r="C31" s="15" t="s">
        <v>224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14" t="s">
        <v>225</v>
      </c>
      <c r="C32" s="15" t="s">
        <v>226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14" t="s">
        <v>227</v>
      </c>
      <c r="C33" s="15" t="s">
        <v>228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14" t="s">
        <v>229</v>
      </c>
      <c r="C34" s="15" t="s">
        <v>230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14" t="s">
        <v>231</v>
      </c>
      <c r="C35" s="15" t="s">
        <v>232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14" t="s">
        <v>233</v>
      </c>
      <c r="C36" s="15" t="s">
        <v>234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235</v>
      </c>
      <c r="C37" s="15" t="s">
        <v>236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237</v>
      </c>
      <c r="C38" s="15" t="s">
        <v>238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239</v>
      </c>
      <c r="C39" s="15" t="s">
        <v>240</v>
      </c>
      <c r="D39" s="9"/>
      <c r="E39" s="9"/>
      <c r="F39" s="9"/>
      <c r="G39" s="9"/>
      <c r="H39" s="9"/>
      <c r="I39" s="9"/>
      <c r="J39" s="9"/>
      <c r="K39" s="9"/>
      <c r="L39" s="9"/>
      <c r="M39" s="83">
        <f>D39+E39+F39+G39+H39+I39+J39+K39+L39</f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4" t="s">
        <v>241</v>
      </c>
      <c r="C40" s="15" t="s">
        <v>242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ref="M40:M51" si="6">D40+E40+F40+G40+H40+I40+J40+K40+L40</f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4" t="s">
        <v>243</v>
      </c>
      <c r="C41" s="15" t="s">
        <v>244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6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4" t="s">
        <v>245</v>
      </c>
      <c r="C42" s="15" t="s">
        <v>246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6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4" t="s">
        <v>247</v>
      </c>
      <c r="C43" s="15" t="s">
        <v>248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6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4" t="s">
        <v>249</v>
      </c>
      <c r="C44" s="15" t="s">
        <v>250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6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251</v>
      </c>
      <c r="C45" s="15" t="s">
        <v>252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6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4" t="s">
        <v>253</v>
      </c>
      <c r="C46" s="15" t="s">
        <v>254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6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4" t="s">
        <v>255</v>
      </c>
      <c r="C47" s="15" t="s">
        <v>256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6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4" t="s">
        <v>257</v>
      </c>
      <c r="C48" s="15" t="s">
        <v>258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6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4" t="s">
        <v>259</v>
      </c>
      <c r="C49" s="15" t="s">
        <v>260</v>
      </c>
      <c r="D49" s="9"/>
      <c r="E49" s="9"/>
      <c r="F49" s="9"/>
      <c r="G49" s="9"/>
      <c r="H49" s="9"/>
      <c r="I49" s="9"/>
      <c r="J49" s="9"/>
      <c r="K49" s="9"/>
      <c r="L49" s="9"/>
      <c r="M49" s="83">
        <f t="shared" si="6"/>
        <v>0</v>
      </c>
      <c r="N49" s="83" t="str">
        <f t="shared" si="1"/>
        <v>/</v>
      </c>
      <c r="O49" s="83" t="str">
        <f t="shared" si="2"/>
        <v/>
      </c>
      <c r="P49" s="84" t="str">
        <f t="shared" si="3"/>
        <v/>
      </c>
      <c r="Q49" s="84" t="str">
        <f t="shared" si="4"/>
        <v/>
      </c>
      <c r="R49" s="83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4" t="s">
        <v>261</v>
      </c>
      <c r="C50" s="15" t="s">
        <v>262</v>
      </c>
      <c r="D50" s="9"/>
      <c r="E50" s="9"/>
      <c r="F50" s="9"/>
      <c r="G50" s="9"/>
      <c r="H50" s="9"/>
      <c r="I50" s="9"/>
      <c r="J50" s="9"/>
      <c r="K50" s="9"/>
      <c r="L50" s="9"/>
      <c r="M50" s="83">
        <f t="shared" si="6"/>
        <v>0</v>
      </c>
      <c r="N50" s="83" t="str">
        <f t="shared" si="1"/>
        <v>/</v>
      </c>
      <c r="O50" s="83" t="str">
        <f t="shared" si="2"/>
        <v/>
      </c>
      <c r="P50" s="84" t="str">
        <f t="shared" si="3"/>
        <v/>
      </c>
      <c r="Q50" s="84" t="str">
        <f t="shared" si="4"/>
        <v/>
      </c>
      <c r="R50" s="83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4" t="s">
        <v>263</v>
      </c>
      <c r="C51" s="15" t="s">
        <v>264</v>
      </c>
      <c r="D51" s="9"/>
      <c r="E51" s="9"/>
      <c r="F51" s="9"/>
      <c r="G51" s="9"/>
      <c r="H51" s="9"/>
      <c r="I51" s="9"/>
      <c r="J51" s="9"/>
      <c r="K51" s="9"/>
      <c r="L51" s="9"/>
      <c r="M51" s="83">
        <f t="shared" si="6"/>
        <v>0</v>
      </c>
      <c r="N51" s="83" t="str">
        <f t="shared" si="1"/>
        <v>/</v>
      </c>
      <c r="O51" s="83" t="str">
        <f t="shared" si="2"/>
        <v/>
      </c>
      <c r="P51" s="84" t="str">
        <f t="shared" si="3"/>
        <v/>
      </c>
      <c r="Q51" s="84" t="str">
        <f t="shared" si="4"/>
        <v/>
      </c>
      <c r="R51" s="83" t="str">
        <f t="shared" si="5"/>
        <v>ไม่ผ่าน</v>
      </c>
    </row>
    <row r="52" spans="1:18" s="2" customFormat="1" ht="19.5" customHeight="1" x14ac:dyDescent="0.45">
      <c r="A52" s="43" t="s">
        <v>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5"/>
      <c r="N52" s="74"/>
      <c r="O52" s="75"/>
      <c r="P52" s="85" t="s">
        <v>9</v>
      </c>
      <c r="Q52" s="86"/>
      <c r="R52" s="83">
        <f>COUNTIF(R12:R51,"ผ่าน")</f>
        <v>0</v>
      </c>
    </row>
    <row r="53" spans="1:18" s="2" customFormat="1" ht="19.5" customHeight="1" x14ac:dyDescent="0.45">
      <c r="A53" s="46" t="s">
        <v>24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8"/>
      <c r="N53" s="76"/>
      <c r="O53" s="77"/>
      <c r="P53" s="85" t="s">
        <v>888</v>
      </c>
      <c r="Q53" s="86"/>
      <c r="R53" s="83">
        <f>COUNTIF(R12:R51,"ไม่ผ่าน")</f>
        <v>40</v>
      </c>
    </row>
    <row r="54" spans="1:18" s="2" customFormat="1" ht="19.5" customHeight="1" x14ac:dyDescent="0.4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1"/>
      <c r="N54" s="78"/>
      <c r="O54" s="79"/>
      <c r="P54" s="79"/>
      <c r="Q54" s="79"/>
      <c r="R54" s="80"/>
    </row>
    <row r="55" spans="1:18" s="2" customFormat="1" ht="19.5" customHeight="1" x14ac:dyDescent="0.45">
      <c r="A55" s="11"/>
      <c r="B55" s="10" t="s">
        <v>22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" customFormat="1" ht="26.25" customHeight="1" x14ac:dyDescent="0.45">
      <c r="A56" s="10"/>
      <c r="B56" s="41" t="s">
        <v>25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8" s="2" customFormat="1" ht="16.5" customHeight="1" x14ac:dyDescent="0.45">
      <c r="A57" s="11"/>
      <c r="B57" s="42" t="s">
        <v>27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s="2" customFormat="1" ht="19.5" customHeight="1" x14ac:dyDescent="0.45">
      <c r="A58" s="11"/>
      <c r="B58" s="42" t="s">
        <v>28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s="2" customFormat="1" ht="21" x14ac:dyDescent="0.45">
      <c r="A59" s="11"/>
      <c r="B59" s="92" t="s">
        <v>889</v>
      </c>
      <c r="C59" s="93" t="s">
        <v>890</v>
      </c>
      <c r="D59" s="89" t="s">
        <v>891</v>
      </c>
      <c r="E59" s="89"/>
      <c r="F59" s="89"/>
      <c r="G59" s="89" t="s">
        <v>892</v>
      </c>
      <c r="H59" s="89"/>
      <c r="I59" s="89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92"/>
      <c r="C60" s="94" t="s">
        <v>893</v>
      </c>
      <c r="D60" s="91" t="s">
        <v>894</v>
      </c>
      <c r="E60" s="91"/>
      <c r="F60" s="91"/>
      <c r="G60" s="91">
        <f>COUNTIF(N12:N51,"/")</f>
        <v>40</v>
      </c>
      <c r="H60" s="91"/>
      <c r="I60" s="91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92"/>
      <c r="C61" s="94" t="s">
        <v>895</v>
      </c>
      <c r="D61" s="91" t="s">
        <v>896</v>
      </c>
      <c r="E61" s="91"/>
      <c r="F61" s="91"/>
      <c r="G61" s="95">
        <f>COUNTIF(O12:O51,"/")</f>
        <v>0</v>
      </c>
      <c r="H61" s="96"/>
      <c r="I61" s="97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92"/>
      <c r="C62" s="94" t="s">
        <v>897</v>
      </c>
      <c r="D62" s="91" t="s">
        <v>898</v>
      </c>
      <c r="E62" s="91"/>
      <c r="F62" s="91"/>
      <c r="G62" s="95">
        <f>COUNTIF(P12:P51,"/")</f>
        <v>0</v>
      </c>
      <c r="H62" s="96"/>
      <c r="I62" s="97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1"/>
      <c r="B63" s="92"/>
      <c r="C63" s="94" t="s">
        <v>899</v>
      </c>
      <c r="D63" s="91" t="s">
        <v>900</v>
      </c>
      <c r="E63" s="91"/>
      <c r="F63" s="91"/>
      <c r="G63" s="95">
        <f>COUNTIF(Q12:Q51,"/")</f>
        <v>0</v>
      </c>
      <c r="H63" s="96"/>
      <c r="I63" s="97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" s="2" customFormat="1" ht="18.75" x14ac:dyDescent="0.3"/>
    <row r="66" spans="1:1" s="2" customFormat="1" ht="18.75" x14ac:dyDescent="0.3">
      <c r="A66" s="3"/>
    </row>
    <row r="67" spans="1:1" s="2" customFormat="1" ht="18.75" x14ac:dyDescent="0.3"/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>
      <c r="A72" s="3"/>
    </row>
    <row r="73" spans="1:1" s="2" customFormat="1" ht="18.75" x14ac:dyDescent="0.3">
      <c r="A73" s="3"/>
    </row>
    <row r="74" spans="1:1" s="2" customFormat="1" ht="18.75" x14ac:dyDescent="0.3"/>
    <row r="75" spans="1:1" s="2" customFormat="1" ht="18.75" x14ac:dyDescent="0.3"/>
    <row r="76" spans="1:1" s="2" customFormat="1" ht="18.75" x14ac:dyDescent="0.3"/>
    <row r="77" spans="1:1" s="2" customFormat="1" ht="18.75" x14ac:dyDescent="0.3">
      <c r="A77" s="3"/>
    </row>
    <row r="78" spans="1:1" s="2" customFormat="1" ht="18.75" x14ac:dyDescent="0.3">
      <c r="A78" s="3"/>
    </row>
    <row r="79" spans="1:1" s="2" customFormat="1" ht="18.75" x14ac:dyDescent="0.3">
      <c r="A79" s="3"/>
    </row>
    <row r="80" spans="1:1" s="2" customFormat="1" ht="18.75" x14ac:dyDescent="0.3">
      <c r="A80" s="3"/>
    </row>
    <row r="81" s="4" customFormat="1" ht="18" x14ac:dyDescent="0.25"/>
    <row r="82" s="4" customFormat="1" ht="18" x14ac:dyDescent="0.25"/>
    <row r="83" s="4" customFormat="1" ht="18" x14ac:dyDescent="0.25"/>
    <row r="84" s="4" customFormat="1" ht="18" x14ac:dyDescent="0.25"/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2:M52"/>
    <mergeCell ref="A53:M54"/>
    <mergeCell ref="P52:Q52"/>
    <mergeCell ref="P53:Q53"/>
    <mergeCell ref="N52:O53"/>
    <mergeCell ref="N54:R54"/>
    <mergeCell ref="B56:R56"/>
    <mergeCell ref="B57:R57"/>
    <mergeCell ref="B58:R58"/>
    <mergeCell ref="B59:B63"/>
    <mergeCell ref="D59:F59"/>
    <mergeCell ref="G59:I59"/>
    <mergeCell ref="D60:F60"/>
    <mergeCell ref="G60:I60"/>
    <mergeCell ref="D61:F61"/>
    <mergeCell ref="G61:I61"/>
    <mergeCell ref="D62:F62"/>
    <mergeCell ref="G62:I62"/>
    <mergeCell ref="D63:F63"/>
    <mergeCell ref="G63:I63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showWhiteSpace="0" view="pageLayout" topLeftCell="A51" zoomScale="110" zoomScalePageLayoutView="110" workbookViewId="0">
      <selection activeCell="B59" sqref="B59:I63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14" t="s">
        <v>265</v>
      </c>
      <c r="C12" s="15" t="s">
        <v>266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4" t="s">
        <v>267</v>
      </c>
      <c r="C13" s="15" t="s">
        <v>268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51" si="0">D13+E13+F13+G13+H13+I13+J13+K13+L13</f>
        <v>0</v>
      </c>
      <c r="N13" s="83" t="str">
        <f t="shared" ref="N13:N51" si="1">IF(M13&lt;=19,"/","")</f>
        <v>/</v>
      </c>
      <c r="O13" s="83" t="str">
        <f t="shared" ref="O13:O51" si="2">IF(AND(M13&gt;19,M13&lt;=26),"/","")</f>
        <v/>
      </c>
      <c r="P13" s="84" t="str">
        <f t="shared" ref="P13:P51" si="3">IF(AND(M13&gt;26,M13&lt;=33),"/","")</f>
        <v/>
      </c>
      <c r="Q13" s="84" t="str">
        <f t="shared" ref="Q13:Q51" si="4">IF(AND(M13&gt;33,M13&lt;=40),"/","")</f>
        <v/>
      </c>
      <c r="R13" s="83" t="str">
        <f t="shared" ref="R13:R51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4" t="s">
        <v>269</v>
      </c>
      <c r="C14" s="15" t="s">
        <v>270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14" t="s">
        <v>271</v>
      </c>
      <c r="C15" s="15" t="s">
        <v>272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14" t="s">
        <v>273</v>
      </c>
      <c r="C16" s="15" t="s">
        <v>274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14" t="s">
        <v>115</v>
      </c>
      <c r="C17" s="15" t="s">
        <v>275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276</v>
      </c>
      <c r="C18" s="15" t="s">
        <v>277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14" t="s">
        <v>278</v>
      </c>
      <c r="C19" s="15" t="s">
        <v>279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14" t="s">
        <v>280</v>
      </c>
      <c r="C20" s="15" t="s">
        <v>281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14" t="s">
        <v>282</v>
      </c>
      <c r="C21" s="15" t="s">
        <v>283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14" t="s">
        <v>284</v>
      </c>
      <c r="C22" s="15" t="s">
        <v>285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14" t="s">
        <v>286</v>
      </c>
      <c r="C23" s="15" t="s">
        <v>287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288</v>
      </c>
      <c r="C24" s="15" t="s">
        <v>289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14" t="s">
        <v>290</v>
      </c>
      <c r="C25" s="15" t="s">
        <v>291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21" t="s">
        <v>276</v>
      </c>
      <c r="C26" s="22" t="s">
        <v>292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14" t="s">
        <v>293</v>
      </c>
      <c r="C27" s="15" t="s">
        <v>294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14" t="s">
        <v>295</v>
      </c>
      <c r="C28" s="15" t="s">
        <v>296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14" t="s">
        <v>297</v>
      </c>
      <c r="C29" s="15" t="s">
        <v>298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6" t="s">
        <v>299</v>
      </c>
      <c r="C30" s="17" t="s">
        <v>300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301</v>
      </c>
      <c r="C31" s="15" t="s">
        <v>302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14" t="s">
        <v>303</v>
      </c>
      <c r="C32" s="15" t="s">
        <v>304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14" t="s">
        <v>305</v>
      </c>
      <c r="C33" s="15" t="s">
        <v>306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14" t="s">
        <v>307</v>
      </c>
      <c r="C34" s="15" t="s">
        <v>308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14" t="s">
        <v>309</v>
      </c>
      <c r="C35" s="15" t="s">
        <v>310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14" t="s">
        <v>311</v>
      </c>
      <c r="C36" s="15" t="s">
        <v>312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313</v>
      </c>
      <c r="C37" s="15" t="s">
        <v>314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315</v>
      </c>
      <c r="C38" s="15" t="s">
        <v>316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317</v>
      </c>
      <c r="C39" s="15" t="s">
        <v>318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4" t="s">
        <v>319</v>
      </c>
      <c r="C40" s="15" t="s">
        <v>320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4" t="s">
        <v>321</v>
      </c>
      <c r="C41" s="15" t="s">
        <v>322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4" t="s">
        <v>323</v>
      </c>
      <c r="C42" s="15" t="s">
        <v>324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4" t="s">
        <v>325</v>
      </c>
      <c r="C43" s="15" t="s">
        <v>326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4" t="s">
        <v>327</v>
      </c>
      <c r="C44" s="15" t="s">
        <v>142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328</v>
      </c>
      <c r="C45" s="15" t="s">
        <v>329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0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4" t="s">
        <v>330</v>
      </c>
      <c r="C46" s="15" t="s">
        <v>106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0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4" t="s">
        <v>331</v>
      </c>
      <c r="C47" s="15" t="s">
        <v>332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0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4" t="s">
        <v>333</v>
      </c>
      <c r="C48" s="15" t="s">
        <v>334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0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4" t="s">
        <v>335</v>
      </c>
      <c r="C49" s="15" t="s">
        <v>336</v>
      </c>
      <c r="D49" s="9"/>
      <c r="E49" s="9"/>
      <c r="F49" s="9"/>
      <c r="G49" s="9"/>
      <c r="H49" s="9"/>
      <c r="I49" s="9"/>
      <c r="J49" s="9"/>
      <c r="K49" s="9"/>
      <c r="L49" s="9"/>
      <c r="M49" s="83">
        <f t="shared" si="0"/>
        <v>0</v>
      </c>
      <c r="N49" s="83" t="str">
        <f t="shared" si="1"/>
        <v>/</v>
      </c>
      <c r="O49" s="83" t="str">
        <f t="shared" si="2"/>
        <v/>
      </c>
      <c r="P49" s="84" t="str">
        <f t="shared" si="3"/>
        <v/>
      </c>
      <c r="Q49" s="84" t="str">
        <f t="shared" si="4"/>
        <v/>
      </c>
      <c r="R49" s="83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4" t="s">
        <v>337</v>
      </c>
      <c r="C50" s="15" t="s">
        <v>338</v>
      </c>
      <c r="D50" s="9"/>
      <c r="E50" s="9"/>
      <c r="F50" s="9"/>
      <c r="G50" s="9"/>
      <c r="H50" s="9"/>
      <c r="I50" s="9"/>
      <c r="J50" s="9"/>
      <c r="K50" s="9"/>
      <c r="L50" s="9"/>
      <c r="M50" s="83">
        <f t="shared" si="0"/>
        <v>0</v>
      </c>
      <c r="N50" s="83" t="str">
        <f t="shared" si="1"/>
        <v>/</v>
      </c>
      <c r="O50" s="83" t="str">
        <f t="shared" si="2"/>
        <v/>
      </c>
      <c r="P50" s="84" t="str">
        <f t="shared" si="3"/>
        <v/>
      </c>
      <c r="Q50" s="84" t="str">
        <f t="shared" si="4"/>
        <v/>
      </c>
      <c r="R50" s="83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4" t="s">
        <v>339</v>
      </c>
      <c r="C51" s="15" t="s">
        <v>340</v>
      </c>
      <c r="D51" s="9"/>
      <c r="E51" s="9"/>
      <c r="F51" s="9"/>
      <c r="G51" s="9"/>
      <c r="H51" s="9"/>
      <c r="I51" s="9"/>
      <c r="J51" s="9"/>
      <c r="K51" s="9"/>
      <c r="L51" s="9"/>
      <c r="M51" s="83">
        <f t="shared" si="0"/>
        <v>0</v>
      </c>
      <c r="N51" s="83" t="str">
        <f t="shared" si="1"/>
        <v>/</v>
      </c>
      <c r="O51" s="83" t="str">
        <f t="shared" si="2"/>
        <v/>
      </c>
      <c r="P51" s="84" t="str">
        <f t="shared" si="3"/>
        <v/>
      </c>
      <c r="Q51" s="84" t="str">
        <f t="shared" si="4"/>
        <v/>
      </c>
      <c r="R51" s="83" t="str">
        <f t="shared" si="5"/>
        <v>ไม่ผ่าน</v>
      </c>
    </row>
    <row r="52" spans="1:18" s="2" customFormat="1" ht="19.5" customHeight="1" x14ac:dyDescent="0.45">
      <c r="A52" s="43" t="s">
        <v>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5"/>
      <c r="N52" s="74"/>
      <c r="O52" s="75"/>
      <c r="P52" s="85" t="s">
        <v>9</v>
      </c>
      <c r="Q52" s="86"/>
      <c r="R52" s="83">
        <f>COUNTIF(R12:R51,"ผ่าน")</f>
        <v>0</v>
      </c>
    </row>
    <row r="53" spans="1:18" s="2" customFormat="1" ht="19.5" customHeight="1" x14ac:dyDescent="0.45">
      <c r="A53" s="46" t="s">
        <v>24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8"/>
      <c r="N53" s="76"/>
      <c r="O53" s="77"/>
      <c r="P53" s="85" t="s">
        <v>888</v>
      </c>
      <c r="Q53" s="86"/>
      <c r="R53" s="83">
        <f>COUNTIF(R12:R51,"ไม่ผ่าน")</f>
        <v>40</v>
      </c>
    </row>
    <row r="54" spans="1:18" s="2" customFormat="1" ht="19.5" customHeight="1" x14ac:dyDescent="0.4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1"/>
      <c r="N54" s="78"/>
      <c r="O54" s="79"/>
      <c r="P54" s="79"/>
      <c r="Q54" s="79"/>
      <c r="R54" s="80"/>
    </row>
    <row r="55" spans="1:18" s="2" customFormat="1" ht="19.5" customHeight="1" x14ac:dyDescent="0.45">
      <c r="A55" s="11"/>
      <c r="B55" s="10" t="s">
        <v>22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" customFormat="1" ht="26.25" customHeight="1" x14ac:dyDescent="0.45">
      <c r="A56" s="10"/>
      <c r="B56" s="41" t="s">
        <v>25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8" s="2" customFormat="1" ht="16.5" customHeight="1" x14ac:dyDescent="0.45">
      <c r="A57" s="11"/>
      <c r="B57" s="42" t="s">
        <v>27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s="2" customFormat="1" ht="19.5" customHeight="1" x14ac:dyDescent="0.45">
      <c r="A58" s="11"/>
      <c r="B58" s="42" t="s">
        <v>28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s="2" customFormat="1" ht="21" x14ac:dyDescent="0.45">
      <c r="A59" s="11"/>
      <c r="B59" s="92" t="s">
        <v>889</v>
      </c>
      <c r="C59" s="93" t="s">
        <v>890</v>
      </c>
      <c r="D59" s="89" t="s">
        <v>891</v>
      </c>
      <c r="E59" s="89"/>
      <c r="F59" s="89"/>
      <c r="G59" s="89" t="s">
        <v>892</v>
      </c>
      <c r="H59" s="89"/>
      <c r="I59" s="89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92"/>
      <c r="C60" s="94" t="s">
        <v>893</v>
      </c>
      <c r="D60" s="91" t="s">
        <v>894</v>
      </c>
      <c r="E60" s="91"/>
      <c r="F60" s="91"/>
      <c r="G60" s="91">
        <f>COUNTIF(N12:N51,"/")</f>
        <v>40</v>
      </c>
      <c r="H60" s="91"/>
      <c r="I60" s="91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92"/>
      <c r="C61" s="94" t="s">
        <v>895</v>
      </c>
      <c r="D61" s="91" t="s">
        <v>896</v>
      </c>
      <c r="E61" s="91"/>
      <c r="F61" s="91"/>
      <c r="G61" s="95">
        <f>COUNTIF(O12:O51,"/")</f>
        <v>0</v>
      </c>
      <c r="H61" s="96"/>
      <c r="I61" s="97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92"/>
      <c r="C62" s="94" t="s">
        <v>897</v>
      </c>
      <c r="D62" s="91" t="s">
        <v>898</v>
      </c>
      <c r="E62" s="91"/>
      <c r="F62" s="91"/>
      <c r="G62" s="95">
        <f>COUNTIF(P12:P51,"/")</f>
        <v>0</v>
      </c>
      <c r="H62" s="96"/>
      <c r="I62" s="97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1"/>
      <c r="B63" s="92"/>
      <c r="C63" s="94" t="s">
        <v>899</v>
      </c>
      <c r="D63" s="91" t="s">
        <v>900</v>
      </c>
      <c r="E63" s="91"/>
      <c r="F63" s="91"/>
      <c r="G63" s="95">
        <f>COUNTIF(Q12:Q51,"/")</f>
        <v>0</v>
      </c>
      <c r="H63" s="96"/>
      <c r="I63" s="97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" s="2" customFormat="1" ht="18.75" x14ac:dyDescent="0.3"/>
    <row r="66" spans="1:1" s="2" customFormat="1" ht="18.75" x14ac:dyDescent="0.3">
      <c r="A66" s="3"/>
    </row>
    <row r="67" spans="1:1" s="2" customFormat="1" ht="18.75" x14ac:dyDescent="0.3"/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>
      <c r="A72" s="3"/>
    </row>
    <row r="73" spans="1:1" s="2" customFormat="1" ht="18.75" x14ac:dyDescent="0.3">
      <c r="A73" s="3"/>
    </row>
    <row r="74" spans="1:1" s="2" customFormat="1" ht="18.75" x14ac:dyDescent="0.3"/>
    <row r="75" spans="1:1" s="2" customFormat="1" ht="18.75" x14ac:dyDescent="0.3"/>
    <row r="76" spans="1:1" s="2" customFormat="1" ht="18.75" x14ac:dyDescent="0.3"/>
    <row r="77" spans="1:1" s="2" customFormat="1" ht="18.75" x14ac:dyDescent="0.3">
      <c r="A77" s="3"/>
    </row>
    <row r="78" spans="1:1" s="2" customFormat="1" ht="18.75" x14ac:dyDescent="0.3">
      <c r="A78" s="3"/>
    </row>
    <row r="79" spans="1:1" s="2" customFormat="1" ht="18.75" x14ac:dyDescent="0.3">
      <c r="A79" s="3"/>
    </row>
    <row r="80" spans="1:1" s="2" customFormat="1" ht="18.75" x14ac:dyDescent="0.3">
      <c r="A80" s="3"/>
    </row>
    <row r="81" s="4" customFormat="1" ht="18" x14ac:dyDescent="0.25"/>
    <row r="82" s="4" customFormat="1" ht="18" x14ac:dyDescent="0.25"/>
    <row r="83" s="4" customFormat="1" ht="18" x14ac:dyDescent="0.25"/>
    <row r="84" s="4" customFormat="1" ht="18" x14ac:dyDescent="0.25"/>
  </sheetData>
  <mergeCells count="32">
    <mergeCell ref="A52:M52"/>
    <mergeCell ref="A53:M54"/>
    <mergeCell ref="N52:O53"/>
    <mergeCell ref="N54:R54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P52:Q52"/>
    <mergeCell ref="P53:Q53"/>
    <mergeCell ref="B59:B63"/>
    <mergeCell ref="D59:F59"/>
    <mergeCell ref="G59:I59"/>
    <mergeCell ref="D60:F60"/>
    <mergeCell ref="G60:I60"/>
    <mergeCell ref="D61:F61"/>
    <mergeCell ref="G61:I61"/>
    <mergeCell ref="D62:F62"/>
    <mergeCell ref="G62:I62"/>
    <mergeCell ref="D63:F63"/>
    <mergeCell ref="G63:I63"/>
    <mergeCell ref="B56:R56"/>
    <mergeCell ref="B57:R57"/>
    <mergeCell ref="B58:R58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2"/>
  <sheetViews>
    <sheetView view="pageLayout" topLeftCell="A41" zoomScale="80" zoomScalePageLayoutView="80" workbookViewId="0">
      <selection activeCell="B57" sqref="B57:I61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16" t="s">
        <v>341</v>
      </c>
      <c r="C12" s="17" t="s">
        <v>342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23" t="s">
        <v>343</v>
      </c>
      <c r="C13" s="24" t="s">
        <v>344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49" si="0">D13+E13+F13+G13+H13+I13+J13+K13+L13</f>
        <v>0</v>
      </c>
      <c r="N13" s="83" t="str">
        <f t="shared" ref="N13:N49" si="1">IF(M13&lt;=19,"/","")</f>
        <v>/</v>
      </c>
      <c r="O13" s="83" t="str">
        <f t="shared" ref="O13:O49" si="2">IF(AND(M13&gt;19,M13&lt;=26),"/","")</f>
        <v/>
      </c>
      <c r="P13" s="84" t="str">
        <f t="shared" ref="P13:P49" si="3">IF(AND(M13&gt;26,M13&lt;=33),"/","")</f>
        <v/>
      </c>
      <c r="Q13" s="84" t="str">
        <f t="shared" ref="Q13:Q49" si="4">IF(AND(M13&gt;33,M13&lt;=40),"/","")</f>
        <v/>
      </c>
      <c r="R13" s="83" t="str">
        <f t="shared" ref="R13:R49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23" t="s">
        <v>345</v>
      </c>
      <c r="C14" s="24" t="s">
        <v>346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14" t="s">
        <v>347</v>
      </c>
      <c r="C15" s="15" t="s">
        <v>348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14" t="s">
        <v>193</v>
      </c>
      <c r="C16" s="15" t="s">
        <v>349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14" t="s">
        <v>350</v>
      </c>
      <c r="C17" s="15" t="s">
        <v>351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352</v>
      </c>
      <c r="C18" s="15" t="s">
        <v>353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14" t="s">
        <v>354</v>
      </c>
      <c r="C19" s="15" t="s">
        <v>355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14" t="s">
        <v>356</v>
      </c>
      <c r="C20" s="15" t="s">
        <v>357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14" t="s">
        <v>358</v>
      </c>
      <c r="C21" s="15" t="s">
        <v>359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14" t="s">
        <v>360</v>
      </c>
      <c r="C22" s="15" t="s">
        <v>361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14" t="s">
        <v>362</v>
      </c>
      <c r="C23" s="15" t="s">
        <v>363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364</v>
      </c>
      <c r="C24" s="15" t="s">
        <v>365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14" t="s">
        <v>366</v>
      </c>
      <c r="C25" s="15" t="s">
        <v>367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14" t="s">
        <v>368</v>
      </c>
      <c r="C26" s="15" t="s">
        <v>369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23" t="s">
        <v>370</v>
      </c>
      <c r="C27" s="24" t="s">
        <v>371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14" t="s">
        <v>372</v>
      </c>
      <c r="C28" s="15" t="s">
        <v>373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23" t="s">
        <v>374</v>
      </c>
      <c r="C29" s="24" t="s">
        <v>375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4" t="s">
        <v>376</v>
      </c>
      <c r="C30" s="15" t="s">
        <v>377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23" t="s">
        <v>378</v>
      </c>
      <c r="C31" s="24" t="s">
        <v>379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23" t="s">
        <v>380</v>
      </c>
      <c r="C32" s="24" t="s">
        <v>381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14" t="s">
        <v>382</v>
      </c>
      <c r="C33" s="15" t="s">
        <v>383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14" t="s">
        <v>384</v>
      </c>
      <c r="C34" s="15" t="s">
        <v>385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14" t="s">
        <v>386</v>
      </c>
      <c r="C35" s="15" t="s">
        <v>387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14" t="s">
        <v>388</v>
      </c>
      <c r="C36" s="15" t="s">
        <v>389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390</v>
      </c>
      <c r="C37" s="15" t="s">
        <v>391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392</v>
      </c>
      <c r="C38" s="15" t="s">
        <v>393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311</v>
      </c>
      <c r="C39" s="15" t="s">
        <v>394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23" t="s">
        <v>395</v>
      </c>
      <c r="C40" s="24" t="s">
        <v>396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23" t="s">
        <v>397</v>
      </c>
      <c r="C41" s="24" t="s">
        <v>398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23" t="s">
        <v>399</v>
      </c>
      <c r="C42" s="24" t="s">
        <v>400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4" t="s">
        <v>313</v>
      </c>
      <c r="C43" s="15" t="s">
        <v>401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23" t="s">
        <v>402</v>
      </c>
      <c r="C44" s="24" t="s">
        <v>403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404</v>
      </c>
      <c r="C45" s="15" t="s">
        <v>405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0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4" t="s">
        <v>406</v>
      </c>
      <c r="C46" s="15" t="s">
        <v>407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0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4" t="s">
        <v>408</v>
      </c>
      <c r="C47" s="15" t="s">
        <v>409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0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4" t="s">
        <v>410</v>
      </c>
      <c r="C48" s="15" t="s">
        <v>411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0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4" t="s">
        <v>412</v>
      </c>
      <c r="C49" s="15" t="s">
        <v>413</v>
      </c>
      <c r="D49" s="9"/>
      <c r="E49" s="9"/>
      <c r="F49" s="9"/>
      <c r="G49" s="9"/>
      <c r="H49" s="9"/>
      <c r="I49" s="9"/>
      <c r="J49" s="9"/>
      <c r="K49" s="9"/>
      <c r="L49" s="9"/>
      <c r="M49" s="83">
        <f t="shared" si="0"/>
        <v>0</v>
      </c>
      <c r="N49" s="83" t="str">
        <f t="shared" si="1"/>
        <v>/</v>
      </c>
      <c r="O49" s="83" t="str">
        <f t="shared" si="2"/>
        <v/>
      </c>
      <c r="P49" s="84" t="str">
        <f t="shared" si="3"/>
        <v/>
      </c>
      <c r="Q49" s="84" t="str">
        <f t="shared" si="4"/>
        <v/>
      </c>
      <c r="R49" s="83" t="str">
        <f t="shared" si="5"/>
        <v>ไม่ผ่าน</v>
      </c>
    </row>
    <row r="50" spans="1:18" s="2" customFormat="1" ht="19.5" customHeight="1" x14ac:dyDescent="0.45">
      <c r="A50" s="43" t="s">
        <v>23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5"/>
      <c r="N50" s="74"/>
      <c r="O50" s="81"/>
      <c r="P50" s="85" t="s">
        <v>9</v>
      </c>
      <c r="Q50" s="86"/>
      <c r="R50" s="83">
        <f>COUNTIF(R12:R49,"ผ่าน")</f>
        <v>0</v>
      </c>
    </row>
    <row r="51" spans="1:18" s="2" customFormat="1" ht="19.5" customHeight="1" x14ac:dyDescent="0.45">
      <c r="A51" s="46" t="s">
        <v>24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  <c r="N51" s="76"/>
      <c r="O51" s="82"/>
      <c r="P51" s="85" t="s">
        <v>888</v>
      </c>
      <c r="Q51" s="86"/>
      <c r="R51" s="83">
        <f>COUNTIF(R12:R49,"ไม่ผ่าน")</f>
        <v>38</v>
      </c>
    </row>
    <row r="52" spans="1:18" s="2" customFormat="1" ht="19.5" customHeight="1" x14ac:dyDescent="0.45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  <c r="N52" s="78"/>
      <c r="O52" s="79"/>
      <c r="P52" s="60"/>
      <c r="Q52" s="60"/>
      <c r="R52" s="61"/>
    </row>
    <row r="53" spans="1:18" s="2" customFormat="1" ht="19.5" customHeight="1" x14ac:dyDescent="0.45">
      <c r="A53" s="11"/>
      <c r="B53" s="10" t="s">
        <v>22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s="2" customFormat="1" ht="26.25" customHeight="1" x14ac:dyDescent="0.45">
      <c r="A54" s="10"/>
      <c r="B54" s="41" t="s">
        <v>25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1:18" s="2" customFormat="1" ht="16.5" customHeight="1" x14ac:dyDescent="0.45">
      <c r="A55" s="11"/>
      <c r="B55" s="42" t="s">
        <v>27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s="2" customFormat="1" ht="19.5" customHeight="1" x14ac:dyDescent="0.45">
      <c r="A56" s="11"/>
      <c r="B56" s="42" t="s">
        <v>28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s="2" customFormat="1" ht="21" x14ac:dyDescent="0.45">
      <c r="A57" s="11"/>
      <c r="B57" s="92" t="s">
        <v>889</v>
      </c>
      <c r="C57" s="93" t="s">
        <v>890</v>
      </c>
      <c r="D57" s="89" t="s">
        <v>891</v>
      </c>
      <c r="E57" s="89"/>
      <c r="F57" s="89"/>
      <c r="G57" s="89" t="s">
        <v>892</v>
      </c>
      <c r="H57" s="89"/>
      <c r="I57" s="89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1" x14ac:dyDescent="0.45">
      <c r="A58" s="11"/>
      <c r="B58" s="92"/>
      <c r="C58" s="94" t="s">
        <v>893</v>
      </c>
      <c r="D58" s="91" t="s">
        <v>894</v>
      </c>
      <c r="E58" s="91"/>
      <c r="F58" s="91"/>
      <c r="G58" s="91">
        <f>COUNTIF(N12:N49,"/")</f>
        <v>38</v>
      </c>
      <c r="H58" s="91"/>
      <c r="I58" s="91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1"/>
      <c r="B59" s="92"/>
      <c r="C59" s="94" t="s">
        <v>895</v>
      </c>
      <c r="D59" s="91" t="s">
        <v>896</v>
      </c>
      <c r="E59" s="91"/>
      <c r="F59" s="91"/>
      <c r="G59" s="95">
        <f>COUNTIF(O12:O49,"/")</f>
        <v>0</v>
      </c>
      <c r="H59" s="96"/>
      <c r="I59" s="97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92"/>
      <c r="C60" s="94" t="s">
        <v>897</v>
      </c>
      <c r="D60" s="91" t="s">
        <v>898</v>
      </c>
      <c r="E60" s="91"/>
      <c r="F60" s="91"/>
      <c r="G60" s="95">
        <f>COUNTIF(P12:P49,"/")</f>
        <v>0</v>
      </c>
      <c r="H60" s="96"/>
      <c r="I60" s="97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92"/>
      <c r="C61" s="94" t="s">
        <v>899</v>
      </c>
      <c r="D61" s="91" t="s">
        <v>900</v>
      </c>
      <c r="E61" s="91"/>
      <c r="F61" s="91"/>
      <c r="G61" s="95">
        <f>COUNTIF(Q12:Q49,"/")</f>
        <v>0</v>
      </c>
      <c r="H61" s="96"/>
      <c r="I61" s="97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18.75" x14ac:dyDescent="0.3"/>
    <row r="64" spans="1:18" s="2" customFormat="1" ht="18.75" x14ac:dyDescent="0.3">
      <c r="A64" s="3"/>
    </row>
    <row r="65" spans="1:1" s="2" customFormat="1" ht="18.75" x14ac:dyDescent="0.3"/>
    <row r="66" spans="1:1" s="2" customFormat="1" ht="18.75" x14ac:dyDescent="0.3">
      <c r="A66" s="3"/>
    </row>
    <row r="67" spans="1:1" s="2" customFormat="1" ht="18.75" x14ac:dyDescent="0.3">
      <c r="A67" s="3"/>
    </row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/>
    <row r="73" spans="1:1" s="2" customFormat="1" ht="18.75" x14ac:dyDescent="0.3"/>
    <row r="74" spans="1:1" s="2" customFormat="1" ht="18.75" x14ac:dyDescent="0.3"/>
    <row r="75" spans="1:1" s="2" customFormat="1" ht="18.75" x14ac:dyDescent="0.3">
      <c r="A75" s="3"/>
    </row>
    <row r="76" spans="1:1" s="2" customFormat="1" ht="18.75" x14ac:dyDescent="0.3">
      <c r="A76" s="3"/>
    </row>
    <row r="77" spans="1:1" s="2" customFormat="1" ht="18.75" x14ac:dyDescent="0.3">
      <c r="A77" s="3"/>
    </row>
    <row r="78" spans="1:1" s="2" customFormat="1" ht="18.75" x14ac:dyDescent="0.3">
      <c r="A78" s="3"/>
    </row>
    <row r="79" spans="1:1" s="4" customFormat="1" ht="18" x14ac:dyDescent="0.25"/>
    <row r="80" spans="1:1" s="4" customFormat="1" ht="18" x14ac:dyDescent="0.25"/>
    <row r="81" s="4" customFormat="1" ht="18" x14ac:dyDescent="0.25"/>
    <row r="82" s="4" customFormat="1" ht="18" x14ac:dyDescent="0.25"/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0:M50"/>
    <mergeCell ref="A51:M52"/>
    <mergeCell ref="N50:O52"/>
    <mergeCell ref="P52:R52"/>
    <mergeCell ref="P50:Q50"/>
    <mergeCell ref="P51:Q51"/>
    <mergeCell ref="B54:R54"/>
    <mergeCell ref="B55:R55"/>
    <mergeCell ref="B56:R56"/>
    <mergeCell ref="B57:B61"/>
    <mergeCell ref="D57:F57"/>
    <mergeCell ref="G57:I57"/>
    <mergeCell ref="D58:F58"/>
    <mergeCell ref="G58:I58"/>
    <mergeCell ref="D59:F59"/>
    <mergeCell ref="G59:I59"/>
    <mergeCell ref="D60:F60"/>
    <mergeCell ref="G60:I60"/>
    <mergeCell ref="D61:F61"/>
    <mergeCell ref="G61:I61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5"/>
  <sheetViews>
    <sheetView view="pageLayout" topLeftCell="A57" zoomScale="110" zoomScalePageLayoutView="110" workbookViewId="0">
      <selection activeCell="B60" sqref="B60:I64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14" t="s">
        <v>414</v>
      </c>
      <c r="C12" s="15" t="s">
        <v>415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4" t="s">
        <v>416</v>
      </c>
      <c r="C13" s="15" t="s">
        <v>417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52" si="0">D13+E13+F13+G13+H13+I13+J13+K13+L13</f>
        <v>0</v>
      </c>
      <c r="N13" s="83" t="str">
        <f t="shared" ref="N13:N52" si="1">IF(M13&lt;=19,"/","")</f>
        <v>/</v>
      </c>
      <c r="O13" s="83" t="str">
        <f t="shared" ref="O13:O52" si="2">IF(AND(M13&gt;19,M13&lt;=26),"/","")</f>
        <v/>
      </c>
      <c r="P13" s="84" t="str">
        <f t="shared" ref="P13:P52" si="3">IF(AND(M13&gt;26,M13&lt;=33),"/","")</f>
        <v/>
      </c>
      <c r="Q13" s="84" t="str">
        <f t="shared" ref="Q13:Q52" si="4">IF(AND(M13&gt;33,M13&lt;=40),"/","")</f>
        <v/>
      </c>
      <c r="R13" s="83" t="str">
        <f t="shared" ref="R13:R52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4" t="s">
        <v>418</v>
      </c>
      <c r="C14" s="15" t="s">
        <v>419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14" t="s">
        <v>420</v>
      </c>
      <c r="C15" s="15" t="s">
        <v>421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14" t="s">
        <v>422</v>
      </c>
      <c r="C16" s="15" t="s">
        <v>423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14" t="s">
        <v>424</v>
      </c>
      <c r="C17" s="15" t="s">
        <v>425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426</v>
      </c>
      <c r="C18" s="15" t="s">
        <v>427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14" t="s">
        <v>428</v>
      </c>
      <c r="C19" s="15" t="s">
        <v>429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14" t="s">
        <v>430</v>
      </c>
      <c r="C20" s="15" t="s">
        <v>431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14" t="s">
        <v>432</v>
      </c>
      <c r="C21" s="15" t="s">
        <v>433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14" t="s">
        <v>434</v>
      </c>
      <c r="C22" s="15" t="s">
        <v>435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14" t="s">
        <v>436</v>
      </c>
      <c r="C23" s="15" t="s">
        <v>437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438</v>
      </c>
      <c r="C24" s="15" t="s">
        <v>439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14" t="s">
        <v>440</v>
      </c>
      <c r="C25" s="15" t="s">
        <v>441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14" t="s">
        <v>442</v>
      </c>
      <c r="C26" s="15" t="s">
        <v>443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14" t="s">
        <v>444</v>
      </c>
      <c r="C27" s="15" t="s">
        <v>351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16" t="s">
        <v>445</v>
      </c>
      <c r="C28" s="17" t="s">
        <v>446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14" t="s">
        <v>447</v>
      </c>
      <c r="C29" s="15" t="s">
        <v>365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4" t="s">
        <v>129</v>
      </c>
      <c r="C30" s="15" t="s">
        <v>448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290</v>
      </c>
      <c r="C31" s="15" t="s">
        <v>449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14" t="s">
        <v>211</v>
      </c>
      <c r="C32" s="15" t="s">
        <v>450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14" t="s">
        <v>451</v>
      </c>
      <c r="C33" s="15" t="s">
        <v>452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14" t="s">
        <v>453</v>
      </c>
      <c r="C34" s="15" t="s">
        <v>454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14" t="s">
        <v>455</v>
      </c>
      <c r="C35" s="15" t="s">
        <v>456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14" t="s">
        <v>457</v>
      </c>
      <c r="C36" s="15" t="s">
        <v>458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459</v>
      </c>
      <c r="C37" s="15" t="s">
        <v>460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295</v>
      </c>
      <c r="C38" s="15" t="s">
        <v>461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462</v>
      </c>
      <c r="C39" s="15" t="s">
        <v>463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4" t="s">
        <v>464</v>
      </c>
      <c r="C40" s="15" t="s">
        <v>465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4" t="s">
        <v>466</v>
      </c>
      <c r="C41" s="15" t="s">
        <v>467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4" t="s">
        <v>468</v>
      </c>
      <c r="C42" s="15" t="s">
        <v>469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4" t="s">
        <v>470</v>
      </c>
      <c r="C43" s="15" t="s">
        <v>279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4" t="s">
        <v>471</v>
      </c>
      <c r="C44" s="15" t="s">
        <v>472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311</v>
      </c>
      <c r="C45" s="15" t="s">
        <v>473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0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4" t="s">
        <v>474</v>
      </c>
      <c r="C46" s="15" t="s">
        <v>475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0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4" t="s">
        <v>476</v>
      </c>
      <c r="C47" s="15" t="s">
        <v>477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0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4" t="s">
        <v>323</v>
      </c>
      <c r="C48" s="15" t="s">
        <v>478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0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4" t="s">
        <v>479</v>
      </c>
      <c r="C49" s="15" t="s">
        <v>480</v>
      </c>
      <c r="D49" s="9"/>
      <c r="E49" s="9"/>
      <c r="F49" s="9"/>
      <c r="G49" s="9"/>
      <c r="H49" s="9"/>
      <c r="I49" s="9"/>
      <c r="J49" s="9"/>
      <c r="K49" s="9"/>
      <c r="L49" s="9"/>
      <c r="M49" s="83">
        <f t="shared" si="0"/>
        <v>0</v>
      </c>
      <c r="N49" s="83" t="str">
        <f t="shared" si="1"/>
        <v>/</v>
      </c>
      <c r="O49" s="83" t="str">
        <f t="shared" si="2"/>
        <v/>
      </c>
      <c r="P49" s="84" t="str">
        <f t="shared" si="3"/>
        <v/>
      </c>
      <c r="Q49" s="84" t="str">
        <f t="shared" si="4"/>
        <v/>
      </c>
      <c r="R49" s="83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4" t="s">
        <v>481</v>
      </c>
      <c r="C50" s="15" t="s">
        <v>482</v>
      </c>
      <c r="D50" s="9"/>
      <c r="E50" s="9"/>
      <c r="F50" s="9"/>
      <c r="G50" s="9"/>
      <c r="H50" s="9"/>
      <c r="I50" s="9"/>
      <c r="J50" s="9"/>
      <c r="K50" s="9"/>
      <c r="L50" s="9"/>
      <c r="M50" s="83">
        <f t="shared" si="0"/>
        <v>0</v>
      </c>
      <c r="N50" s="83" t="str">
        <f t="shared" si="1"/>
        <v>/</v>
      </c>
      <c r="O50" s="83" t="str">
        <f t="shared" si="2"/>
        <v/>
      </c>
      <c r="P50" s="84" t="str">
        <f t="shared" si="3"/>
        <v/>
      </c>
      <c r="Q50" s="84" t="str">
        <f t="shared" si="4"/>
        <v/>
      </c>
      <c r="R50" s="83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4" t="s">
        <v>483</v>
      </c>
      <c r="C51" s="15" t="s">
        <v>484</v>
      </c>
      <c r="D51" s="9"/>
      <c r="E51" s="9"/>
      <c r="F51" s="9"/>
      <c r="G51" s="9"/>
      <c r="H51" s="9"/>
      <c r="I51" s="9"/>
      <c r="J51" s="9"/>
      <c r="K51" s="9"/>
      <c r="L51" s="9"/>
      <c r="M51" s="83">
        <f t="shared" si="0"/>
        <v>0</v>
      </c>
      <c r="N51" s="83" t="str">
        <f t="shared" si="1"/>
        <v>/</v>
      </c>
      <c r="O51" s="83" t="str">
        <f t="shared" si="2"/>
        <v/>
      </c>
      <c r="P51" s="84" t="str">
        <f t="shared" si="3"/>
        <v/>
      </c>
      <c r="Q51" s="84" t="str">
        <f t="shared" si="4"/>
        <v/>
      </c>
      <c r="R51" s="83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14" t="s">
        <v>485</v>
      </c>
      <c r="C52" s="15" t="s">
        <v>486</v>
      </c>
      <c r="D52" s="9"/>
      <c r="E52" s="9"/>
      <c r="F52" s="9"/>
      <c r="G52" s="9"/>
      <c r="H52" s="9"/>
      <c r="I52" s="9"/>
      <c r="J52" s="9"/>
      <c r="K52" s="9"/>
      <c r="L52" s="9"/>
      <c r="M52" s="83">
        <f t="shared" si="0"/>
        <v>0</v>
      </c>
      <c r="N52" s="83" t="str">
        <f t="shared" si="1"/>
        <v>/</v>
      </c>
      <c r="O52" s="83" t="str">
        <f t="shared" si="2"/>
        <v/>
      </c>
      <c r="P52" s="84" t="str">
        <f t="shared" si="3"/>
        <v/>
      </c>
      <c r="Q52" s="84" t="str">
        <f t="shared" si="4"/>
        <v/>
      </c>
      <c r="R52" s="83" t="str">
        <f t="shared" si="5"/>
        <v>ไม่ผ่าน</v>
      </c>
    </row>
    <row r="53" spans="1:18" s="2" customFormat="1" ht="19.5" customHeight="1" x14ac:dyDescent="0.45">
      <c r="A53" s="43" t="s">
        <v>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  <c r="N53" s="74"/>
      <c r="O53" s="75"/>
      <c r="P53" s="85" t="s">
        <v>9</v>
      </c>
      <c r="Q53" s="86"/>
      <c r="R53" s="83">
        <f>COUNTIF(R12:R52,"ผ่าน")</f>
        <v>0</v>
      </c>
    </row>
    <row r="54" spans="1:18" s="2" customFormat="1" ht="19.5" customHeight="1" x14ac:dyDescent="0.45">
      <c r="A54" s="46" t="s">
        <v>24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8"/>
      <c r="N54" s="76"/>
      <c r="O54" s="77"/>
      <c r="P54" s="85" t="s">
        <v>888</v>
      </c>
      <c r="Q54" s="86"/>
      <c r="R54" s="83">
        <f>COUNTIF(R12:R52,"ไม่ผ่าน")</f>
        <v>41</v>
      </c>
    </row>
    <row r="55" spans="1:18" s="2" customFormat="1" ht="19.5" customHeight="1" x14ac:dyDescent="0.4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1"/>
      <c r="N55" s="78"/>
      <c r="O55" s="79"/>
      <c r="P55" s="79"/>
      <c r="Q55" s="79"/>
      <c r="R55" s="80"/>
    </row>
    <row r="56" spans="1:18" s="2" customFormat="1" ht="19.5" customHeight="1" x14ac:dyDescent="0.45">
      <c r="A56" s="11"/>
      <c r="B56" s="10" t="s">
        <v>22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6.25" customHeight="1" x14ac:dyDescent="0.45">
      <c r="A57" s="10"/>
      <c r="B57" s="41" t="s">
        <v>25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</row>
    <row r="58" spans="1:18" s="2" customFormat="1" ht="16.5" customHeight="1" x14ac:dyDescent="0.45">
      <c r="A58" s="11"/>
      <c r="B58" s="42" t="s">
        <v>27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s="2" customFormat="1" ht="19.5" customHeight="1" x14ac:dyDescent="0.45">
      <c r="A59" s="11"/>
      <c r="B59" s="42" t="s">
        <v>28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s="2" customFormat="1" ht="21" x14ac:dyDescent="0.45">
      <c r="A60" s="11"/>
      <c r="B60" s="92" t="s">
        <v>889</v>
      </c>
      <c r="C60" s="93" t="s">
        <v>890</v>
      </c>
      <c r="D60" s="89" t="s">
        <v>891</v>
      </c>
      <c r="E60" s="89"/>
      <c r="F60" s="89"/>
      <c r="G60" s="89" t="s">
        <v>892</v>
      </c>
      <c r="H60" s="89"/>
      <c r="I60" s="89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92"/>
      <c r="C61" s="94" t="s">
        <v>893</v>
      </c>
      <c r="D61" s="91" t="s">
        <v>894</v>
      </c>
      <c r="E61" s="91"/>
      <c r="F61" s="91"/>
      <c r="G61" s="91">
        <f>COUNTIF(N12:N52,"/")</f>
        <v>41</v>
      </c>
      <c r="H61" s="91"/>
      <c r="I61" s="91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92"/>
      <c r="C62" s="94" t="s">
        <v>895</v>
      </c>
      <c r="D62" s="91" t="s">
        <v>896</v>
      </c>
      <c r="E62" s="91"/>
      <c r="F62" s="91"/>
      <c r="G62" s="95">
        <f>COUNTIF(O12:O52,"/")</f>
        <v>0</v>
      </c>
      <c r="H62" s="96"/>
      <c r="I62" s="97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1"/>
      <c r="B63" s="92"/>
      <c r="C63" s="94" t="s">
        <v>897</v>
      </c>
      <c r="D63" s="91" t="s">
        <v>898</v>
      </c>
      <c r="E63" s="91"/>
      <c r="F63" s="91"/>
      <c r="G63" s="95">
        <f>COUNTIF(P12:P52,"/")</f>
        <v>0</v>
      </c>
      <c r="H63" s="96"/>
      <c r="I63" s="97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1"/>
      <c r="B64" s="92"/>
      <c r="C64" s="94" t="s">
        <v>899</v>
      </c>
      <c r="D64" s="91" t="s">
        <v>900</v>
      </c>
      <c r="E64" s="91"/>
      <c r="F64" s="91"/>
      <c r="G64" s="95">
        <f>COUNTIF(Q12:Q52,"/")</f>
        <v>0</v>
      </c>
      <c r="H64" s="96"/>
      <c r="I64" s="97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1" x14ac:dyDescent="0.4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" customFormat="1" ht="18.75" x14ac:dyDescent="0.3"/>
    <row r="67" spans="1:18" s="2" customFormat="1" ht="18.75" x14ac:dyDescent="0.3">
      <c r="A67" s="3"/>
    </row>
    <row r="68" spans="1:18" s="2" customFormat="1" ht="18.75" x14ac:dyDescent="0.3"/>
    <row r="69" spans="1:18" s="2" customFormat="1" ht="18.75" x14ac:dyDescent="0.3">
      <c r="A69" s="3"/>
    </row>
    <row r="70" spans="1:18" s="2" customFormat="1" ht="18.75" x14ac:dyDescent="0.3">
      <c r="A70" s="3"/>
    </row>
    <row r="71" spans="1:18" s="2" customFormat="1" ht="18.75" x14ac:dyDescent="0.3">
      <c r="A71" s="3"/>
    </row>
    <row r="72" spans="1:18" s="2" customFormat="1" ht="18.75" x14ac:dyDescent="0.3">
      <c r="A72" s="3"/>
    </row>
    <row r="73" spans="1:18" s="2" customFormat="1" ht="18.75" x14ac:dyDescent="0.3">
      <c r="A73" s="3"/>
    </row>
    <row r="74" spans="1:18" s="2" customFormat="1" ht="18.75" x14ac:dyDescent="0.3">
      <c r="A74" s="3"/>
    </row>
    <row r="75" spans="1:18" s="2" customFormat="1" ht="18.75" x14ac:dyDescent="0.3"/>
    <row r="76" spans="1:18" s="2" customFormat="1" ht="18.75" x14ac:dyDescent="0.3"/>
    <row r="77" spans="1:18" s="2" customFormat="1" ht="18.75" x14ac:dyDescent="0.3"/>
    <row r="78" spans="1:18" s="2" customFormat="1" ht="18.75" x14ac:dyDescent="0.3">
      <c r="A78" s="3"/>
    </row>
    <row r="79" spans="1:18" s="2" customFormat="1" ht="18.75" x14ac:dyDescent="0.3">
      <c r="A79" s="3"/>
    </row>
    <row r="80" spans="1:18" s="2" customFormat="1" ht="18.75" x14ac:dyDescent="0.3">
      <c r="A80" s="3"/>
    </row>
    <row r="81" spans="1:1" s="2" customFormat="1" ht="18.75" x14ac:dyDescent="0.3">
      <c r="A81" s="3"/>
    </row>
    <row r="82" spans="1:1" s="4" customFormat="1" ht="18" x14ac:dyDescent="0.25"/>
    <row r="83" spans="1:1" s="4" customFormat="1" ht="18" x14ac:dyDescent="0.25"/>
    <row r="84" spans="1:1" s="4" customFormat="1" ht="18" x14ac:dyDescent="0.25"/>
    <row r="85" spans="1:1" s="4" customFormat="1" ht="18" x14ac:dyDescent="0.25"/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B57:R57"/>
    <mergeCell ref="B58:R58"/>
    <mergeCell ref="B59:R59"/>
    <mergeCell ref="A53:M53"/>
    <mergeCell ref="A54:M55"/>
    <mergeCell ref="N53:O54"/>
    <mergeCell ref="N55:R55"/>
    <mergeCell ref="P53:Q53"/>
    <mergeCell ref="P54:Q54"/>
    <mergeCell ref="B60:B64"/>
    <mergeCell ref="D60:F60"/>
    <mergeCell ref="G60:I60"/>
    <mergeCell ref="D61:F61"/>
    <mergeCell ref="G61:I61"/>
    <mergeCell ref="D62:F62"/>
    <mergeCell ref="G62:I62"/>
    <mergeCell ref="D63:F63"/>
    <mergeCell ref="G63:I63"/>
    <mergeCell ref="D64:F64"/>
    <mergeCell ref="G64:I64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3"/>
  <sheetViews>
    <sheetView view="pageLayout" topLeftCell="A45" zoomScale="110" zoomScalePageLayoutView="110" workbookViewId="0">
      <selection activeCell="B58" sqref="B58:I62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14" t="s">
        <v>487</v>
      </c>
      <c r="C12" s="15" t="s">
        <v>488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4" t="s">
        <v>489</v>
      </c>
      <c r="C13" s="15" t="s">
        <v>490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50" si="0">D13+E13+F13+G13+H13+I13+J13+K13+L13</f>
        <v>0</v>
      </c>
      <c r="N13" s="83" t="str">
        <f t="shared" ref="N13:N50" si="1">IF(M13&lt;=19,"/","")</f>
        <v>/</v>
      </c>
      <c r="O13" s="83" t="str">
        <f t="shared" ref="O13:O50" si="2">IF(AND(M13&gt;19,M13&lt;=26),"/","")</f>
        <v/>
      </c>
      <c r="P13" s="84" t="str">
        <f t="shared" ref="P13:P50" si="3">IF(AND(M13&gt;26,M13&lt;=33),"/","")</f>
        <v/>
      </c>
      <c r="Q13" s="84" t="str">
        <f t="shared" ref="Q13:Q50" si="4">IF(AND(M13&gt;33,M13&lt;=40),"/","")</f>
        <v/>
      </c>
      <c r="R13" s="83" t="str">
        <f t="shared" ref="R13:R49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4" t="s">
        <v>491</v>
      </c>
      <c r="C14" s="15" t="s">
        <v>492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14" t="s">
        <v>493</v>
      </c>
      <c r="C15" s="15" t="s">
        <v>494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16" t="s">
        <v>495</v>
      </c>
      <c r="C16" s="17" t="s">
        <v>496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14" t="s">
        <v>497</v>
      </c>
      <c r="C17" s="15" t="s">
        <v>498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499</v>
      </c>
      <c r="C18" s="15" t="s">
        <v>500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14" t="s">
        <v>436</v>
      </c>
      <c r="C19" s="15" t="s">
        <v>501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14" t="s">
        <v>502</v>
      </c>
      <c r="C20" s="15" t="s">
        <v>503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14" t="s">
        <v>504</v>
      </c>
      <c r="C21" s="15" t="s">
        <v>505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14" t="s">
        <v>193</v>
      </c>
      <c r="C22" s="15" t="s">
        <v>506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14" t="s">
        <v>507</v>
      </c>
      <c r="C23" s="15" t="s">
        <v>508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193</v>
      </c>
      <c r="C24" s="15" t="s">
        <v>509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14" t="s">
        <v>510</v>
      </c>
      <c r="C25" s="15" t="s">
        <v>511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14" t="s">
        <v>512</v>
      </c>
      <c r="C26" s="15" t="s">
        <v>513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14" t="s">
        <v>514</v>
      </c>
      <c r="C27" s="15" t="s">
        <v>515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14" t="s">
        <v>516</v>
      </c>
      <c r="C28" s="15" t="s">
        <v>517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14" t="s">
        <v>518</v>
      </c>
      <c r="C29" s="15" t="s">
        <v>519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4" t="s">
        <v>520</v>
      </c>
      <c r="C30" s="15" t="s">
        <v>521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522</v>
      </c>
      <c r="C31" s="15" t="s">
        <v>523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14" t="s">
        <v>129</v>
      </c>
      <c r="C32" s="15" t="s">
        <v>524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14" t="s">
        <v>525</v>
      </c>
      <c r="C33" s="15" t="s">
        <v>526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14" t="s">
        <v>527</v>
      </c>
      <c r="C34" s="15" t="s">
        <v>528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14" t="s">
        <v>529</v>
      </c>
      <c r="C35" s="15" t="s">
        <v>530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14" t="s">
        <v>531</v>
      </c>
      <c r="C36" s="15" t="s">
        <v>532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533</v>
      </c>
      <c r="C37" s="15" t="s">
        <v>534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535</v>
      </c>
      <c r="C38" s="15" t="s">
        <v>536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537</v>
      </c>
      <c r="C39" s="15" t="s">
        <v>538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4" t="s">
        <v>539</v>
      </c>
      <c r="C40" s="15" t="s">
        <v>224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4" t="s">
        <v>540</v>
      </c>
      <c r="C41" s="15" t="s">
        <v>541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4" t="s">
        <v>542</v>
      </c>
      <c r="C42" s="15" t="s">
        <v>543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4" t="s">
        <v>544</v>
      </c>
      <c r="C43" s="15" t="s">
        <v>545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4" t="s">
        <v>546</v>
      </c>
      <c r="C44" s="15" t="s">
        <v>547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548</v>
      </c>
      <c r="C45" s="15" t="s">
        <v>549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0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4" t="s">
        <v>550</v>
      </c>
      <c r="C46" s="15" t="s">
        <v>551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0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4" t="s">
        <v>552</v>
      </c>
      <c r="C47" s="15" t="s">
        <v>553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0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4" t="s">
        <v>554</v>
      </c>
      <c r="C48" s="15" t="s">
        <v>555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0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4" t="s">
        <v>556</v>
      </c>
      <c r="C49" s="15" t="s">
        <v>557</v>
      </c>
      <c r="D49" s="9"/>
      <c r="E49" s="9"/>
      <c r="F49" s="9"/>
      <c r="G49" s="9"/>
      <c r="H49" s="9"/>
      <c r="I49" s="9"/>
      <c r="J49" s="9"/>
      <c r="K49" s="9"/>
      <c r="L49" s="9"/>
      <c r="M49" s="83">
        <f t="shared" si="0"/>
        <v>0</v>
      </c>
      <c r="N49" s="83" t="str">
        <f t="shared" si="1"/>
        <v>/</v>
      </c>
      <c r="O49" s="83" t="str">
        <f t="shared" si="2"/>
        <v/>
      </c>
      <c r="P49" s="84" t="str">
        <f t="shared" si="3"/>
        <v/>
      </c>
      <c r="Q49" s="84" t="str">
        <f t="shared" si="4"/>
        <v/>
      </c>
      <c r="R49" s="83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14" t="s">
        <v>558</v>
      </c>
      <c r="C50" s="15" t="s">
        <v>559</v>
      </c>
      <c r="D50" s="9"/>
      <c r="E50" s="9"/>
      <c r="F50" s="9"/>
      <c r="G50" s="9"/>
      <c r="H50" s="9"/>
      <c r="I50" s="9"/>
      <c r="J50" s="9"/>
      <c r="K50" s="9"/>
      <c r="L50" s="9"/>
      <c r="M50" s="83">
        <f t="shared" si="0"/>
        <v>0</v>
      </c>
      <c r="N50" s="83" t="str">
        <f t="shared" si="1"/>
        <v>/</v>
      </c>
      <c r="O50" s="83" t="str">
        <f t="shared" si="2"/>
        <v/>
      </c>
      <c r="P50" s="84" t="str">
        <f t="shared" si="3"/>
        <v/>
      </c>
      <c r="Q50" s="84" t="str">
        <f t="shared" si="4"/>
        <v/>
      </c>
      <c r="R50" s="83" t="str">
        <f>IF(M50&gt;=24,"ผ่าน","ไม่ผ่าน")</f>
        <v>ไม่ผ่าน</v>
      </c>
    </row>
    <row r="51" spans="1:18" s="2" customFormat="1" ht="19.5" customHeight="1" x14ac:dyDescent="0.45">
      <c r="A51" s="43" t="s">
        <v>23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5"/>
      <c r="N51" s="74"/>
      <c r="O51" s="81"/>
      <c r="P51" s="85" t="s">
        <v>9</v>
      </c>
      <c r="Q51" s="86"/>
      <c r="R51" s="83">
        <f>COUNTIF(R12:R50,"ผ่าน")</f>
        <v>0</v>
      </c>
    </row>
    <row r="52" spans="1:18" s="2" customFormat="1" ht="19.5" customHeight="1" x14ac:dyDescent="0.45">
      <c r="A52" s="46" t="s">
        <v>24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8"/>
      <c r="N52" s="76"/>
      <c r="O52" s="82"/>
      <c r="P52" s="85" t="s">
        <v>888</v>
      </c>
      <c r="Q52" s="86"/>
      <c r="R52" s="83">
        <f>COUNTIF(R12:R50,"ไม่ผ่าน")</f>
        <v>39</v>
      </c>
    </row>
    <row r="53" spans="1:18" s="2" customFormat="1" ht="19.5" customHeight="1" x14ac:dyDescent="0.45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1"/>
      <c r="N53" s="78"/>
      <c r="O53" s="79"/>
      <c r="P53" s="60"/>
      <c r="Q53" s="60"/>
      <c r="R53" s="61"/>
    </row>
    <row r="54" spans="1:18" s="2" customFormat="1" ht="19.5" customHeight="1" x14ac:dyDescent="0.45">
      <c r="A54" s="11"/>
      <c r="B54" s="10" t="s">
        <v>22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s="2" customFormat="1" ht="26.25" customHeight="1" x14ac:dyDescent="0.45">
      <c r="A55" s="10"/>
      <c r="B55" s="41" t="s">
        <v>25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  <row r="56" spans="1:18" s="2" customFormat="1" ht="16.5" customHeight="1" x14ac:dyDescent="0.45">
      <c r="A56" s="11"/>
      <c r="B56" s="42" t="s">
        <v>27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s="2" customFormat="1" ht="19.5" customHeight="1" x14ac:dyDescent="0.45">
      <c r="A57" s="11"/>
      <c r="B57" s="42" t="s">
        <v>28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s="2" customFormat="1" ht="21" x14ac:dyDescent="0.45">
      <c r="A58" s="11"/>
      <c r="B58" s="92" t="s">
        <v>889</v>
      </c>
      <c r="C58" s="93" t="s">
        <v>890</v>
      </c>
      <c r="D58" s="89" t="s">
        <v>891</v>
      </c>
      <c r="E58" s="89"/>
      <c r="F58" s="89"/>
      <c r="G58" s="89" t="s">
        <v>892</v>
      </c>
      <c r="H58" s="89"/>
      <c r="I58" s="89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1"/>
      <c r="B59" s="92"/>
      <c r="C59" s="94" t="s">
        <v>893</v>
      </c>
      <c r="D59" s="91" t="s">
        <v>894</v>
      </c>
      <c r="E59" s="91"/>
      <c r="F59" s="91"/>
      <c r="G59" s="91">
        <f>COUNTIF(N12:N50,"/")</f>
        <v>39</v>
      </c>
      <c r="H59" s="91"/>
      <c r="I59" s="91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92"/>
      <c r="C60" s="94" t="s">
        <v>895</v>
      </c>
      <c r="D60" s="91" t="s">
        <v>896</v>
      </c>
      <c r="E60" s="91"/>
      <c r="F60" s="91"/>
      <c r="G60" s="95">
        <f>COUNTIF(O12:O50,"/")</f>
        <v>0</v>
      </c>
      <c r="H60" s="96"/>
      <c r="I60" s="97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92"/>
      <c r="C61" s="94" t="s">
        <v>897</v>
      </c>
      <c r="D61" s="91" t="s">
        <v>898</v>
      </c>
      <c r="E61" s="91"/>
      <c r="F61" s="91"/>
      <c r="G61" s="95">
        <f>COUNTIF(P12:P50,"/")</f>
        <v>0</v>
      </c>
      <c r="H61" s="96"/>
      <c r="I61" s="97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92"/>
      <c r="C62" s="94" t="s">
        <v>899</v>
      </c>
      <c r="D62" s="91" t="s">
        <v>900</v>
      </c>
      <c r="E62" s="91"/>
      <c r="F62" s="91"/>
      <c r="G62" s="95">
        <f>COUNTIF(Q12:Q50,"/")</f>
        <v>0</v>
      </c>
      <c r="H62" s="96"/>
      <c r="I62" s="97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18.75" x14ac:dyDescent="0.3"/>
    <row r="65" spans="1:1" s="2" customFormat="1" ht="18.75" x14ac:dyDescent="0.3">
      <c r="A65" s="3"/>
    </row>
    <row r="66" spans="1:1" s="2" customFormat="1" ht="18.75" x14ac:dyDescent="0.3"/>
    <row r="67" spans="1:1" s="2" customFormat="1" ht="18.75" x14ac:dyDescent="0.3">
      <c r="A67" s="3"/>
    </row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>
      <c r="A72" s="3"/>
    </row>
    <row r="73" spans="1:1" s="2" customFormat="1" ht="18.75" x14ac:dyDescent="0.3"/>
    <row r="74" spans="1:1" s="2" customFormat="1" ht="18.75" x14ac:dyDescent="0.3"/>
    <row r="75" spans="1:1" s="2" customFormat="1" ht="18.75" x14ac:dyDescent="0.3"/>
    <row r="76" spans="1:1" s="2" customFormat="1" ht="18.75" x14ac:dyDescent="0.3">
      <c r="A76" s="3"/>
    </row>
    <row r="77" spans="1:1" s="2" customFormat="1" ht="18.75" x14ac:dyDescent="0.3">
      <c r="A77" s="3"/>
    </row>
    <row r="78" spans="1:1" s="2" customFormat="1" ht="18.75" x14ac:dyDescent="0.3">
      <c r="A78" s="3"/>
    </row>
    <row r="79" spans="1:1" s="2" customFormat="1" ht="18.75" x14ac:dyDescent="0.3">
      <c r="A79" s="3"/>
    </row>
    <row r="80" spans="1:1" s="4" customFormat="1" ht="18" x14ac:dyDescent="0.25"/>
    <row r="81" s="4" customFormat="1" ht="18" x14ac:dyDescent="0.25"/>
    <row r="82" s="4" customFormat="1" ht="18" x14ac:dyDescent="0.25"/>
    <row r="83" s="4" customFormat="1" ht="18" x14ac:dyDescent="0.25"/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51:M51"/>
    <mergeCell ref="A52:M53"/>
    <mergeCell ref="N51:O53"/>
    <mergeCell ref="P53:R53"/>
    <mergeCell ref="P51:Q51"/>
    <mergeCell ref="P52:Q52"/>
    <mergeCell ref="B55:R55"/>
    <mergeCell ref="B56:R56"/>
    <mergeCell ref="B57:R57"/>
    <mergeCell ref="B58:B62"/>
    <mergeCell ref="D58:F58"/>
    <mergeCell ref="G58:I58"/>
    <mergeCell ref="D59:F59"/>
    <mergeCell ref="G59:I59"/>
    <mergeCell ref="D60:F60"/>
    <mergeCell ref="G60:I60"/>
    <mergeCell ref="D61:F61"/>
    <mergeCell ref="G61:I61"/>
    <mergeCell ref="D62:F62"/>
    <mergeCell ref="G62:I62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2"/>
  <sheetViews>
    <sheetView view="pageLayout" topLeftCell="A45" zoomScale="110" zoomScalePageLayoutView="110" workbookViewId="0">
      <selection activeCell="B57" sqref="B57:I61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14" t="s">
        <v>560</v>
      </c>
      <c r="C12" s="15" t="s">
        <v>561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4" t="s">
        <v>562</v>
      </c>
      <c r="C13" s="15" t="s">
        <v>563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49" si="0">D13+E13+F13+G13+H13+I13+J13+K13+L13</f>
        <v>0</v>
      </c>
      <c r="N13" s="83" t="str">
        <f t="shared" ref="N13:N49" si="1">IF(M13&lt;=19,"/","")</f>
        <v>/</v>
      </c>
      <c r="O13" s="83" t="str">
        <f t="shared" ref="O13:O49" si="2">IF(AND(M13&gt;19,M13&lt;=26),"/","")</f>
        <v/>
      </c>
      <c r="P13" s="84" t="str">
        <f t="shared" ref="P13:P49" si="3">IF(AND(M13&gt;26,M13&lt;=33),"/","")</f>
        <v/>
      </c>
      <c r="Q13" s="84" t="str">
        <f t="shared" ref="Q13:Q49" si="4">IF(AND(M13&gt;33,M13&lt;=40),"/","")</f>
        <v/>
      </c>
      <c r="R13" s="83" t="str">
        <f t="shared" ref="R13:R49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4" t="s">
        <v>564</v>
      </c>
      <c r="C14" s="15" t="s">
        <v>565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14" t="s">
        <v>566</v>
      </c>
      <c r="C15" s="15" t="s">
        <v>567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14" t="s">
        <v>568</v>
      </c>
      <c r="C16" s="15" t="s">
        <v>569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14" t="s">
        <v>570</v>
      </c>
      <c r="C17" s="15" t="s">
        <v>571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572</v>
      </c>
      <c r="C18" s="15" t="s">
        <v>573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14" t="s">
        <v>574</v>
      </c>
      <c r="C19" s="15" t="s">
        <v>575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16" t="s">
        <v>576</v>
      </c>
      <c r="C20" s="17" t="s">
        <v>577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14" t="s">
        <v>578</v>
      </c>
      <c r="C21" s="15" t="s">
        <v>579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14" t="s">
        <v>115</v>
      </c>
      <c r="C22" s="15" t="s">
        <v>508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14" t="s">
        <v>115</v>
      </c>
      <c r="C23" s="15" t="s">
        <v>580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581</v>
      </c>
      <c r="C24" s="15" t="s">
        <v>582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14" t="s">
        <v>583</v>
      </c>
      <c r="C25" s="15" t="s">
        <v>584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14" t="s">
        <v>585</v>
      </c>
      <c r="C26" s="15" t="s">
        <v>586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14" t="s">
        <v>587</v>
      </c>
      <c r="C27" s="15" t="s">
        <v>588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14" t="s">
        <v>589</v>
      </c>
      <c r="C28" s="15" t="s">
        <v>590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14" t="s">
        <v>589</v>
      </c>
      <c r="C29" s="15" t="s">
        <v>591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4" t="s">
        <v>592</v>
      </c>
      <c r="C30" s="15" t="s">
        <v>593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594</v>
      </c>
      <c r="C31" s="15" t="s">
        <v>595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14" t="s">
        <v>596</v>
      </c>
      <c r="C32" s="15" t="s">
        <v>597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14" t="s">
        <v>598</v>
      </c>
      <c r="C33" s="15" t="s">
        <v>599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14" t="s">
        <v>600</v>
      </c>
      <c r="C34" s="15" t="s">
        <v>601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14" t="s">
        <v>602</v>
      </c>
      <c r="C35" s="15" t="s">
        <v>603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14" t="s">
        <v>604</v>
      </c>
      <c r="C36" s="15" t="s">
        <v>605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14" t="s">
        <v>606</v>
      </c>
      <c r="C37" s="15" t="s">
        <v>607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14" t="s">
        <v>608</v>
      </c>
      <c r="C38" s="15" t="s">
        <v>244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14" t="s">
        <v>609</v>
      </c>
      <c r="C39" s="15" t="s">
        <v>610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4" t="s">
        <v>611</v>
      </c>
      <c r="C40" s="15" t="s">
        <v>612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14" t="s">
        <v>613</v>
      </c>
      <c r="C41" s="15" t="s">
        <v>614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14" t="s">
        <v>615</v>
      </c>
      <c r="C42" s="15" t="s">
        <v>616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14" t="s">
        <v>617</v>
      </c>
      <c r="C43" s="15" t="s">
        <v>618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14" t="s">
        <v>619</v>
      </c>
      <c r="C44" s="15" t="s">
        <v>620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14" t="s">
        <v>621</v>
      </c>
      <c r="C45" s="15" t="s">
        <v>622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0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14" t="s">
        <v>623</v>
      </c>
      <c r="C46" s="15" t="s">
        <v>114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0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14" t="s">
        <v>624</v>
      </c>
      <c r="C47" s="15" t="s">
        <v>625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0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14" t="s">
        <v>626</v>
      </c>
      <c r="C48" s="15" t="s">
        <v>627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0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4" t="s">
        <v>628</v>
      </c>
      <c r="C49" s="15" t="s">
        <v>629</v>
      </c>
      <c r="D49" s="9"/>
      <c r="E49" s="9"/>
      <c r="F49" s="9"/>
      <c r="G49" s="9"/>
      <c r="H49" s="9"/>
      <c r="I49" s="9"/>
      <c r="J49" s="9"/>
      <c r="K49" s="9"/>
      <c r="L49" s="9"/>
      <c r="M49" s="83">
        <f t="shared" si="0"/>
        <v>0</v>
      </c>
      <c r="N49" s="83" t="str">
        <f t="shared" si="1"/>
        <v>/</v>
      </c>
      <c r="O49" s="83" t="str">
        <f t="shared" si="2"/>
        <v/>
      </c>
      <c r="P49" s="84" t="str">
        <f t="shared" si="3"/>
        <v/>
      </c>
      <c r="Q49" s="84" t="str">
        <f t="shared" si="4"/>
        <v/>
      </c>
      <c r="R49" s="83" t="str">
        <f t="shared" si="5"/>
        <v>ไม่ผ่าน</v>
      </c>
    </row>
    <row r="50" spans="1:18" s="2" customFormat="1" ht="19.5" customHeight="1" x14ac:dyDescent="0.45">
      <c r="A50" s="43" t="s">
        <v>23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5"/>
      <c r="N50" s="74"/>
      <c r="O50" s="81"/>
      <c r="P50" s="85" t="s">
        <v>9</v>
      </c>
      <c r="Q50" s="86"/>
      <c r="R50" s="83">
        <f>COUNTIF(R12:R49,"ผ่าน")</f>
        <v>0</v>
      </c>
    </row>
    <row r="51" spans="1:18" s="2" customFormat="1" ht="19.5" customHeight="1" x14ac:dyDescent="0.45">
      <c r="A51" s="46" t="s">
        <v>24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  <c r="N51" s="76"/>
      <c r="O51" s="82"/>
      <c r="P51" s="85" t="s">
        <v>888</v>
      </c>
      <c r="Q51" s="86"/>
      <c r="R51" s="83">
        <f>COUNTIF(R12:R49,"ไม่ผ่าน")</f>
        <v>38</v>
      </c>
    </row>
    <row r="52" spans="1:18" s="2" customFormat="1" ht="19.5" customHeight="1" x14ac:dyDescent="0.45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  <c r="N52" s="78"/>
      <c r="O52" s="79"/>
      <c r="P52" s="60"/>
      <c r="Q52" s="60"/>
      <c r="R52" s="61"/>
    </row>
    <row r="53" spans="1:18" s="2" customFormat="1" ht="19.5" customHeight="1" x14ac:dyDescent="0.45">
      <c r="A53" s="11"/>
      <c r="B53" s="10" t="s">
        <v>22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s="2" customFormat="1" ht="26.25" customHeight="1" x14ac:dyDescent="0.45">
      <c r="A54" s="10"/>
      <c r="B54" s="41" t="s">
        <v>25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1:18" s="2" customFormat="1" ht="16.5" customHeight="1" x14ac:dyDescent="0.45">
      <c r="A55" s="11"/>
      <c r="B55" s="42" t="s">
        <v>27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s="2" customFormat="1" ht="19.5" customHeight="1" x14ac:dyDescent="0.45">
      <c r="A56" s="11"/>
      <c r="B56" s="42" t="s">
        <v>28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s="2" customFormat="1" ht="21" x14ac:dyDescent="0.45">
      <c r="A57" s="11"/>
      <c r="B57" s="92" t="s">
        <v>889</v>
      </c>
      <c r="C57" s="93" t="s">
        <v>890</v>
      </c>
      <c r="D57" s="89" t="s">
        <v>891</v>
      </c>
      <c r="E57" s="89"/>
      <c r="F57" s="89"/>
      <c r="G57" s="89" t="s">
        <v>892</v>
      </c>
      <c r="H57" s="89"/>
      <c r="I57" s="89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1" x14ac:dyDescent="0.45">
      <c r="A58" s="11"/>
      <c r="B58" s="92"/>
      <c r="C58" s="94" t="s">
        <v>893</v>
      </c>
      <c r="D58" s="91" t="s">
        <v>894</v>
      </c>
      <c r="E58" s="91"/>
      <c r="F58" s="91"/>
      <c r="G58" s="91">
        <f>COUNTIF(N12:N49,"/")</f>
        <v>38</v>
      </c>
      <c r="H58" s="91"/>
      <c r="I58" s="91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1"/>
      <c r="B59" s="92"/>
      <c r="C59" s="94" t="s">
        <v>895</v>
      </c>
      <c r="D59" s="91" t="s">
        <v>896</v>
      </c>
      <c r="E59" s="91"/>
      <c r="F59" s="91"/>
      <c r="G59" s="95">
        <f>COUNTIF(O12:O49,"/")</f>
        <v>0</v>
      </c>
      <c r="H59" s="96"/>
      <c r="I59" s="97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92"/>
      <c r="C60" s="94" t="s">
        <v>897</v>
      </c>
      <c r="D60" s="91" t="s">
        <v>898</v>
      </c>
      <c r="E60" s="91"/>
      <c r="F60" s="91"/>
      <c r="G60" s="95">
        <f>COUNTIF(P12:P49,"/")</f>
        <v>0</v>
      </c>
      <c r="H60" s="96"/>
      <c r="I60" s="97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92"/>
      <c r="C61" s="94" t="s">
        <v>899</v>
      </c>
      <c r="D61" s="91" t="s">
        <v>900</v>
      </c>
      <c r="E61" s="91"/>
      <c r="F61" s="91"/>
      <c r="G61" s="95">
        <f>COUNTIF(Q12:Q49,"/")</f>
        <v>0</v>
      </c>
      <c r="H61" s="96"/>
      <c r="I61" s="97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18.75" x14ac:dyDescent="0.3"/>
    <row r="64" spans="1:18" s="2" customFormat="1" ht="18.75" x14ac:dyDescent="0.3">
      <c r="A64" s="3"/>
    </row>
    <row r="65" spans="1:1" s="2" customFormat="1" ht="18.75" x14ac:dyDescent="0.3"/>
    <row r="66" spans="1:1" s="2" customFormat="1" ht="18.75" x14ac:dyDescent="0.3">
      <c r="A66" s="3"/>
    </row>
    <row r="67" spans="1:1" s="2" customFormat="1" ht="18.75" x14ac:dyDescent="0.3">
      <c r="A67" s="3"/>
    </row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/>
    <row r="73" spans="1:1" s="2" customFormat="1" ht="18.75" x14ac:dyDescent="0.3"/>
    <row r="74" spans="1:1" s="2" customFormat="1" ht="18.75" x14ac:dyDescent="0.3"/>
    <row r="75" spans="1:1" s="2" customFormat="1" ht="18.75" x14ac:dyDescent="0.3">
      <c r="A75" s="3"/>
    </row>
    <row r="76" spans="1:1" s="2" customFormat="1" ht="18.75" x14ac:dyDescent="0.3">
      <c r="A76" s="3"/>
    </row>
    <row r="77" spans="1:1" s="2" customFormat="1" ht="18.75" x14ac:dyDescent="0.3">
      <c r="A77" s="3"/>
    </row>
    <row r="78" spans="1:1" s="2" customFormat="1" ht="18.75" x14ac:dyDescent="0.3">
      <c r="A78" s="3"/>
    </row>
    <row r="79" spans="1:1" s="4" customFormat="1" ht="18" x14ac:dyDescent="0.25"/>
    <row r="80" spans="1:1" s="4" customFormat="1" ht="18" x14ac:dyDescent="0.25"/>
    <row r="81" s="4" customFormat="1" ht="18" x14ac:dyDescent="0.25"/>
    <row r="82" s="4" customFormat="1" ht="18" x14ac:dyDescent="0.25"/>
  </sheetData>
  <mergeCells count="32">
    <mergeCell ref="A50:M50"/>
    <mergeCell ref="A51:M52"/>
    <mergeCell ref="N50:O52"/>
    <mergeCell ref="P52:R52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P50:Q50"/>
    <mergeCell ref="P51:Q51"/>
    <mergeCell ref="B57:B61"/>
    <mergeCell ref="D57:F57"/>
    <mergeCell ref="G57:I57"/>
    <mergeCell ref="D58:F58"/>
    <mergeCell ref="G58:I58"/>
    <mergeCell ref="D59:F59"/>
    <mergeCell ref="G59:I59"/>
    <mergeCell ref="D60:F60"/>
    <mergeCell ref="G60:I60"/>
    <mergeCell ref="D61:F61"/>
    <mergeCell ref="G61:I61"/>
    <mergeCell ref="B54:R54"/>
    <mergeCell ref="B55:R55"/>
    <mergeCell ref="B56:R56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view="pageLayout" topLeftCell="A45" zoomScale="110" zoomScalePageLayoutView="110" workbookViewId="0">
      <selection activeCell="B59" sqref="B59:I63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5" spans="1:18" ht="7.5" customHeight="1" x14ac:dyDescent="0.2"/>
    <row r="6" spans="1:18" s="1" customFormat="1" ht="16.5" customHeight="1" x14ac:dyDescent="0.35">
      <c r="A6" s="62" t="s">
        <v>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1:18" s="1" customFormat="1" ht="18" customHeight="1" x14ac:dyDescent="0.3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18" s="13" customFormat="1" ht="20.25" customHeight="1" x14ac:dyDescent="0.2">
      <c r="A8" s="12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2" customFormat="1" ht="18" customHeight="1" x14ac:dyDescent="0.45">
      <c r="A9" s="63" t="s">
        <v>0</v>
      </c>
      <c r="B9" s="64" t="s">
        <v>1</v>
      </c>
      <c r="C9" s="65"/>
      <c r="D9" s="70" t="s">
        <v>2</v>
      </c>
      <c r="E9" s="70"/>
      <c r="F9" s="70"/>
      <c r="G9" s="70"/>
      <c r="H9" s="70"/>
      <c r="I9" s="70"/>
      <c r="J9" s="70"/>
      <c r="K9" s="70"/>
      <c r="L9" s="70"/>
      <c r="M9" s="71" t="s">
        <v>3</v>
      </c>
      <c r="N9" s="70" t="s">
        <v>4</v>
      </c>
      <c r="O9" s="70"/>
      <c r="P9" s="70"/>
      <c r="Q9" s="70"/>
      <c r="R9" s="63" t="s">
        <v>5</v>
      </c>
    </row>
    <row r="10" spans="1:18" s="2" customFormat="1" ht="18.75" customHeight="1" x14ac:dyDescent="0.45">
      <c r="A10" s="63"/>
      <c r="B10" s="66"/>
      <c r="C10" s="67"/>
      <c r="D10" s="52" t="s">
        <v>6</v>
      </c>
      <c r="E10" s="53"/>
      <c r="F10" s="52" t="s">
        <v>7</v>
      </c>
      <c r="G10" s="72"/>
      <c r="H10" s="72"/>
      <c r="I10" s="72"/>
      <c r="J10" s="72"/>
      <c r="K10" s="72"/>
      <c r="L10" s="53"/>
      <c r="M10" s="71"/>
      <c r="N10" s="73" t="s">
        <v>8</v>
      </c>
      <c r="O10" s="70" t="s">
        <v>9</v>
      </c>
      <c r="P10" s="70"/>
      <c r="Q10" s="70"/>
      <c r="R10" s="63"/>
    </row>
    <row r="11" spans="1:18" s="2" customFormat="1" ht="126" customHeight="1" x14ac:dyDescent="0.3">
      <c r="A11" s="63"/>
      <c r="B11" s="68"/>
      <c r="C11" s="69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6" t="s">
        <v>17</v>
      </c>
      <c r="L11" s="5" t="s">
        <v>18</v>
      </c>
      <c r="M11" s="71"/>
      <c r="N11" s="73"/>
      <c r="O11" s="7" t="s">
        <v>19</v>
      </c>
      <c r="P11" s="7" t="s">
        <v>20</v>
      </c>
      <c r="Q11" s="7" t="s">
        <v>21</v>
      </c>
      <c r="R11" s="63"/>
    </row>
    <row r="12" spans="1:18" s="2" customFormat="1" ht="18" customHeight="1" x14ac:dyDescent="0.45">
      <c r="A12" s="8">
        <v>1</v>
      </c>
      <c r="B12" s="25" t="s">
        <v>630</v>
      </c>
      <c r="C12" s="26" t="s">
        <v>631</v>
      </c>
      <c r="D12" s="9"/>
      <c r="E12" s="9"/>
      <c r="F12" s="9"/>
      <c r="G12" s="9"/>
      <c r="H12" s="9"/>
      <c r="I12" s="9"/>
      <c r="J12" s="9"/>
      <c r="K12" s="9"/>
      <c r="L12" s="9"/>
      <c r="M12" s="83">
        <f>D12+E12+F12+G12+H12+I12+J12+K12+L12</f>
        <v>0</v>
      </c>
      <c r="N12" s="83" t="str">
        <f>IF(M12&lt;=19,"/","")</f>
        <v>/</v>
      </c>
      <c r="O12" s="83" t="str">
        <f>IF(AND(M12&gt;19,M12&lt;=26),"/","")</f>
        <v/>
      </c>
      <c r="P12" s="84" t="str">
        <f>IF(AND(M12&gt;26,M12&lt;=33),"/","")</f>
        <v/>
      </c>
      <c r="Q12" s="84" t="str">
        <f>IF(AND(M12&gt;33,M12&lt;=40),"/","")</f>
        <v/>
      </c>
      <c r="R12" s="83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25" t="s">
        <v>632</v>
      </c>
      <c r="C13" s="26" t="s">
        <v>633</v>
      </c>
      <c r="D13" s="9"/>
      <c r="E13" s="9"/>
      <c r="F13" s="9"/>
      <c r="G13" s="9"/>
      <c r="H13" s="9"/>
      <c r="I13" s="9"/>
      <c r="J13" s="9"/>
      <c r="K13" s="9"/>
      <c r="L13" s="9"/>
      <c r="M13" s="83">
        <f t="shared" ref="M13:M51" si="0">D13+E13+F13+G13+H13+I13+J13+K13+L13</f>
        <v>0</v>
      </c>
      <c r="N13" s="83" t="str">
        <f t="shared" ref="N13:N51" si="1">IF(M13&lt;=19,"/","")</f>
        <v>/</v>
      </c>
      <c r="O13" s="83" t="str">
        <f t="shared" ref="O13:O51" si="2">IF(AND(M13&gt;19,M13&lt;=26),"/","")</f>
        <v/>
      </c>
      <c r="P13" s="84" t="str">
        <f t="shared" ref="P13:P51" si="3">IF(AND(M13&gt;26,M13&lt;=33),"/","")</f>
        <v/>
      </c>
      <c r="Q13" s="84" t="str">
        <f t="shared" ref="Q13:Q51" si="4">IF(AND(M13&gt;33,M13&lt;=40),"/","")</f>
        <v/>
      </c>
      <c r="R13" s="83" t="str">
        <f t="shared" ref="R13:R51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25" t="s">
        <v>634</v>
      </c>
      <c r="C14" s="26" t="s">
        <v>635</v>
      </c>
      <c r="D14" s="9"/>
      <c r="E14" s="9"/>
      <c r="F14" s="9"/>
      <c r="G14" s="9"/>
      <c r="H14" s="9"/>
      <c r="I14" s="9"/>
      <c r="J14" s="9"/>
      <c r="K14" s="9"/>
      <c r="L14" s="9"/>
      <c r="M14" s="83">
        <f t="shared" si="0"/>
        <v>0</v>
      </c>
      <c r="N14" s="83" t="str">
        <f t="shared" si="1"/>
        <v>/</v>
      </c>
      <c r="O14" s="83" t="str">
        <f t="shared" si="2"/>
        <v/>
      </c>
      <c r="P14" s="84" t="str">
        <f t="shared" si="3"/>
        <v/>
      </c>
      <c r="Q14" s="84" t="str">
        <f t="shared" si="4"/>
        <v/>
      </c>
      <c r="R14" s="83" t="str">
        <f t="shared" si="5"/>
        <v>ไม่ผ่าน</v>
      </c>
    </row>
    <row r="15" spans="1:18" s="2" customFormat="1" ht="18" customHeight="1" x14ac:dyDescent="0.45">
      <c r="A15" s="8">
        <v>4</v>
      </c>
      <c r="B15" s="25" t="s">
        <v>636</v>
      </c>
      <c r="C15" s="26" t="s">
        <v>637</v>
      </c>
      <c r="D15" s="9"/>
      <c r="E15" s="9"/>
      <c r="F15" s="9"/>
      <c r="G15" s="9"/>
      <c r="H15" s="9"/>
      <c r="I15" s="9"/>
      <c r="J15" s="9"/>
      <c r="K15" s="9"/>
      <c r="L15" s="9"/>
      <c r="M15" s="83">
        <f t="shared" si="0"/>
        <v>0</v>
      </c>
      <c r="N15" s="83" t="str">
        <f t="shared" si="1"/>
        <v>/</v>
      </c>
      <c r="O15" s="83" t="str">
        <f t="shared" si="2"/>
        <v/>
      </c>
      <c r="P15" s="84" t="str">
        <f t="shared" si="3"/>
        <v/>
      </c>
      <c r="Q15" s="84" t="str">
        <f t="shared" si="4"/>
        <v/>
      </c>
      <c r="R15" s="83" t="str">
        <f t="shared" si="5"/>
        <v>ไม่ผ่าน</v>
      </c>
    </row>
    <row r="16" spans="1:18" s="2" customFormat="1" ht="18" customHeight="1" x14ac:dyDescent="0.45">
      <c r="A16" s="8">
        <v>5</v>
      </c>
      <c r="B16" s="25" t="s">
        <v>638</v>
      </c>
      <c r="C16" s="26" t="s">
        <v>639</v>
      </c>
      <c r="D16" s="9"/>
      <c r="E16" s="9"/>
      <c r="F16" s="9"/>
      <c r="G16" s="9"/>
      <c r="H16" s="9"/>
      <c r="I16" s="9"/>
      <c r="J16" s="9"/>
      <c r="K16" s="9"/>
      <c r="L16" s="9"/>
      <c r="M16" s="83">
        <f t="shared" si="0"/>
        <v>0</v>
      </c>
      <c r="N16" s="83" t="str">
        <f t="shared" si="1"/>
        <v>/</v>
      </c>
      <c r="O16" s="83" t="str">
        <f t="shared" si="2"/>
        <v/>
      </c>
      <c r="P16" s="84" t="str">
        <f t="shared" si="3"/>
        <v/>
      </c>
      <c r="Q16" s="84" t="str">
        <f t="shared" si="4"/>
        <v/>
      </c>
      <c r="R16" s="83" t="str">
        <f t="shared" si="5"/>
        <v>ไม่ผ่าน</v>
      </c>
    </row>
    <row r="17" spans="1:18" s="2" customFormat="1" ht="18" customHeight="1" x14ac:dyDescent="0.45">
      <c r="A17" s="8">
        <v>6</v>
      </c>
      <c r="B17" s="25" t="s">
        <v>640</v>
      </c>
      <c r="C17" s="26" t="s">
        <v>641</v>
      </c>
      <c r="D17" s="9"/>
      <c r="E17" s="9"/>
      <c r="F17" s="9"/>
      <c r="G17" s="9"/>
      <c r="H17" s="9"/>
      <c r="I17" s="9"/>
      <c r="J17" s="9"/>
      <c r="K17" s="9"/>
      <c r="L17" s="9"/>
      <c r="M17" s="83">
        <f t="shared" si="0"/>
        <v>0</v>
      </c>
      <c r="N17" s="83" t="str">
        <f t="shared" si="1"/>
        <v>/</v>
      </c>
      <c r="O17" s="83" t="str">
        <f t="shared" si="2"/>
        <v/>
      </c>
      <c r="P17" s="84" t="str">
        <f t="shared" si="3"/>
        <v/>
      </c>
      <c r="Q17" s="84" t="str">
        <f t="shared" si="4"/>
        <v/>
      </c>
      <c r="R17" s="83" t="str">
        <f t="shared" si="5"/>
        <v>ไม่ผ่าน</v>
      </c>
    </row>
    <row r="18" spans="1:18" s="2" customFormat="1" ht="18" customHeight="1" x14ac:dyDescent="0.45">
      <c r="A18" s="8">
        <v>7</v>
      </c>
      <c r="B18" s="14" t="s">
        <v>507</v>
      </c>
      <c r="C18" s="15" t="s">
        <v>642</v>
      </c>
      <c r="D18" s="9"/>
      <c r="E18" s="9"/>
      <c r="F18" s="9"/>
      <c r="G18" s="9"/>
      <c r="H18" s="9"/>
      <c r="I18" s="9"/>
      <c r="J18" s="9"/>
      <c r="K18" s="9"/>
      <c r="L18" s="9"/>
      <c r="M18" s="83">
        <f t="shared" si="0"/>
        <v>0</v>
      </c>
      <c r="N18" s="83" t="str">
        <f t="shared" si="1"/>
        <v>/</v>
      </c>
      <c r="O18" s="83" t="str">
        <f t="shared" si="2"/>
        <v/>
      </c>
      <c r="P18" s="84" t="str">
        <f t="shared" si="3"/>
        <v/>
      </c>
      <c r="Q18" s="84" t="str">
        <f t="shared" si="4"/>
        <v/>
      </c>
      <c r="R18" s="83" t="str">
        <f t="shared" si="5"/>
        <v>ไม่ผ่าน</v>
      </c>
    </row>
    <row r="19" spans="1:18" s="2" customFormat="1" ht="18" customHeight="1" x14ac:dyDescent="0.45">
      <c r="A19" s="8">
        <v>8</v>
      </c>
      <c r="B19" s="25" t="s">
        <v>643</v>
      </c>
      <c r="C19" s="26" t="s">
        <v>644</v>
      </c>
      <c r="D19" s="9"/>
      <c r="E19" s="9"/>
      <c r="F19" s="9"/>
      <c r="G19" s="9"/>
      <c r="H19" s="9"/>
      <c r="I19" s="9"/>
      <c r="J19" s="9"/>
      <c r="K19" s="9"/>
      <c r="L19" s="9"/>
      <c r="M19" s="83">
        <f t="shared" si="0"/>
        <v>0</v>
      </c>
      <c r="N19" s="83" t="str">
        <f t="shared" si="1"/>
        <v>/</v>
      </c>
      <c r="O19" s="83" t="str">
        <f t="shared" si="2"/>
        <v/>
      </c>
      <c r="P19" s="84" t="str">
        <f t="shared" si="3"/>
        <v/>
      </c>
      <c r="Q19" s="84" t="str">
        <f t="shared" si="4"/>
        <v/>
      </c>
      <c r="R19" s="83" t="str">
        <f t="shared" si="5"/>
        <v>ไม่ผ่าน</v>
      </c>
    </row>
    <row r="20" spans="1:18" s="2" customFormat="1" ht="18" customHeight="1" x14ac:dyDescent="0.45">
      <c r="A20" s="8">
        <v>9</v>
      </c>
      <c r="B20" s="25" t="s">
        <v>645</v>
      </c>
      <c r="C20" s="26" t="s">
        <v>646</v>
      </c>
      <c r="D20" s="9"/>
      <c r="E20" s="9"/>
      <c r="F20" s="9"/>
      <c r="G20" s="9"/>
      <c r="H20" s="9"/>
      <c r="I20" s="9"/>
      <c r="J20" s="9"/>
      <c r="K20" s="9"/>
      <c r="L20" s="9"/>
      <c r="M20" s="83">
        <f t="shared" si="0"/>
        <v>0</v>
      </c>
      <c r="N20" s="83" t="str">
        <f t="shared" si="1"/>
        <v>/</v>
      </c>
      <c r="O20" s="83" t="str">
        <f t="shared" si="2"/>
        <v/>
      </c>
      <c r="P20" s="84" t="str">
        <f t="shared" si="3"/>
        <v/>
      </c>
      <c r="Q20" s="84" t="str">
        <f t="shared" si="4"/>
        <v/>
      </c>
      <c r="R20" s="83" t="str">
        <f t="shared" si="5"/>
        <v>ไม่ผ่าน</v>
      </c>
    </row>
    <row r="21" spans="1:18" s="2" customFormat="1" ht="18" customHeight="1" x14ac:dyDescent="0.45">
      <c r="A21" s="8">
        <v>10</v>
      </c>
      <c r="B21" s="25" t="s">
        <v>647</v>
      </c>
      <c r="C21" s="26" t="s">
        <v>648</v>
      </c>
      <c r="D21" s="9"/>
      <c r="E21" s="9"/>
      <c r="F21" s="9"/>
      <c r="G21" s="9"/>
      <c r="H21" s="9"/>
      <c r="I21" s="9"/>
      <c r="J21" s="9"/>
      <c r="K21" s="9"/>
      <c r="L21" s="9"/>
      <c r="M21" s="83">
        <f t="shared" si="0"/>
        <v>0</v>
      </c>
      <c r="N21" s="83" t="str">
        <f t="shared" si="1"/>
        <v>/</v>
      </c>
      <c r="O21" s="83" t="str">
        <f t="shared" si="2"/>
        <v/>
      </c>
      <c r="P21" s="84" t="str">
        <f t="shared" si="3"/>
        <v/>
      </c>
      <c r="Q21" s="84" t="str">
        <f t="shared" si="4"/>
        <v/>
      </c>
      <c r="R21" s="83" t="str">
        <f t="shared" si="5"/>
        <v>ไม่ผ่าน</v>
      </c>
    </row>
    <row r="22" spans="1:18" s="2" customFormat="1" ht="18" customHeight="1" x14ac:dyDescent="0.45">
      <c r="A22" s="8">
        <v>11</v>
      </c>
      <c r="B22" s="25" t="s">
        <v>649</v>
      </c>
      <c r="C22" s="26" t="s">
        <v>650</v>
      </c>
      <c r="D22" s="9"/>
      <c r="E22" s="9"/>
      <c r="F22" s="9"/>
      <c r="G22" s="9"/>
      <c r="H22" s="9"/>
      <c r="I22" s="9"/>
      <c r="J22" s="9"/>
      <c r="K22" s="9"/>
      <c r="L22" s="9"/>
      <c r="M22" s="83">
        <f t="shared" si="0"/>
        <v>0</v>
      </c>
      <c r="N22" s="83" t="str">
        <f t="shared" si="1"/>
        <v>/</v>
      </c>
      <c r="O22" s="83" t="str">
        <f t="shared" si="2"/>
        <v/>
      </c>
      <c r="P22" s="84" t="str">
        <f t="shared" si="3"/>
        <v/>
      </c>
      <c r="Q22" s="84" t="str">
        <f t="shared" si="4"/>
        <v/>
      </c>
      <c r="R22" s="83" t="str">
        <f t="shared" si="5"/>
        <v>ไม่ผ่าน</v>
      </c>
    </row>
    <row r="23" spans="1:18" s="2" customFormat="1" ht="18" customHeight="1" x14ac:dyDescent="0.45">
      <c r="A23" s="8">
        <v>12</v>
      </c>
      <c r="B23" s="25" t="s">
        <v>651</v>
      </c>
      <c r="C23" s="26" t="s">
        <v>652</v>
      </c>
      <c r="D23" s="9"/>
      <c r="E23" s="9"/>
      <c r="F23" s="9"/>
      <c r="G23" s="9"/>
      <c r="H23" s="9"/>
      <c r="I23" s="9"/>
      <c r="J23" s="9"/>
      <c r="K23" s="9"/>
      <c r="L23" s="9"/>
      <c r="M23" s="83">
        <f t="shared" si="0"/>
        <v>0</v>
      </c>
      <c r="N23" s="83" t="str">
        <f t="shared" si="1"/>
        <v>/</v>
      </c>
      <c r="O23" s="83" t="str">
        <f t="shared" si="2"/>
        <v/>
      </c>
      <c r="P23" s="84" t="str">
        <f t="shared" si="3"/>
        <v/>
      </c>
      <c r="Q23" s="84" t="str">
        <f t="shared" si="4"/>
        <v/>
      </c>
      <c r="R23" s="83" t="str">
        <f t="shared" si="5"/>
        <v>ไม่ผ่าน</v>
      </c>
    </row>
    <row r="24" spans="1:18" s="2" customFormat="1" ht="18" customHeight="1" x14ac:dyDescent="0.45">
      <c r="A24" s="8">
        <v>13</v>
      </c>
      <c r="B24" s="14" t="s">
        <v>653</v>
      </c>
      <c r="C24" s="15" t="s">
        <v>268</v>
      </c>
      <c r="D24" s="9"/>
      <c r="E24" s="9"/>
      <c r="F24" s="9"/>
      <c r="G24" s="9"/>
      <c r="H24" s="9"/>
      <c r="I24" s="9"/>
      <c r="J24" s="9"/>
      <c r="K24" s="9"/>
      <c r="L24" s="9"/>
      <c r="M24" s="83">
        <f t="shared" si="0"/>
        <v>0</v>
      </c>
      <c r="N24" s="83" t="str">
        <f t="shared" si="1"/>
        <v>/</v>
      </c>
      <c r="O24" s="83" t="str">
        <f t="shared" si="2"/>
        <v/>
      </c>
      <c r="P24" s="84" t="str">
        <f t="shared" si="3"/>
        <v/>
      </c>
      <c r="Q24" s="84" t="str">
        <f t="shared" si="4"/>
        <v/>
      </c>
      <c r="R24" s="83" t="str">
        <f t="shared" si="5"/>
        <v>ไม่ผ่าน</v>
      </c>
    </row>
    <row r="25" spans="1:18" s="2" customFormat="1" ht="18" customHeight="1" x14ac:dyDescent="0.45">
      <c r="A25" s="8">
        <v>14</v>
      </c>
      <c r="B25" s="25" t="s">
        <v>654</v>
      </c>
      <c r="C25" s="26" t="s">
        <v>655</v>
      </c>
      <c r="D25" s="9"/>
      <c r="E25" s="9"/>
      <c r="F25" s="9"/>
      <c r="G25" s="9"/>
      <c r="H25" s="9"/>
      <c r="I25" s="9"/>
      <c r="J25" s="9"/>
      <c r="K25" s="9"/>
      <c r="L25" s="9"/>
      <c r="M25" s="83">
        <f t="shared" si="0"/>
        <v>0</v>
      </c>
      <c r="N25" s="83" t="str">
        <f t="shared" si="1"/>
        <v>/</v>
      </c>
      <c r="O25" s="83" t="str">
        <f t="shared" si="2"/>
        <v/>
      </c>
      <c r="P25" s="84" t="str">
        <f t="shared" si="3"/>
        <v/>
      </c>
      <c r="Q25" s="84" t="str">
        <f t="shared" si="4"/>
        <v/>
      </c>
      <c r="R25" s="83" t="str">
        <f t="shared" si="5"/>
        <v>ไม่ผ่าน</v>
      </c>
    </row>
    <row r="26" spans="1:18" s="2" customFormat="1" ht="18" customHeight="1" x14ac:dyDescent="0.45">
      <c r="A26" s="8">
        <v>15</v>
      </c>
      <c r="B26" s="25" t="s">
        <v>656</v>
      </c>
      <c r="C26" s="26" t="s">
        <v>657</v>
      </c>
      <c r="D26" s="9"/>
      <c r="E26" s="9"/>
      <c r="F26" s="9"/>
      <c r="G26" s="9"/>
      <c r="H26" s="9"/>
      <c r="I26" s="9"/>
      <c r="J26" s="9"/>
      <c r="K26" s="9"/>
      <c r="L26" s="9"/>
      <c r="M26" s="83">
        <f t="shared" si="0"/>
        <v>0</v>
      </c>
      <c r="N26" s="83" t="str">
        <f t="shared" si="1"/>
        <v>/</v>
      </c>
      <c r="O26" s="83" t="str">
        <f t="shared" si="2"/>
        <v/>
      </c>
      <c r="P26" s="84" t="str">
        <f t="shared" si="3"/>
        <v/>
      </c>
      <c r="Q26" s="84" t="str">
        <f t="shared" si="4"/>
        <v/>
      </c>
      <c r="R26" s="83" t="str">
        <f t="shared" si="5"/>
        <v>ไม่ผ่าน</v>
      </c>
    </row>
    <row r="27" spans="1:18" s="2" customFormat="1" ht="18" customHeight="1" x14ac:dyDescent="0.45">
      <c r="A27" s="8">
        <v>16</v>
      </c>
      <c r="B27" s="25" t="s">
        <v>658</v>
      </c>
      <c r="C27" s="26" t="s">
        <v>659</v>
      </c>
      <c r="D27" s="9"/>
      <c r="E27" s="9"/>
      <c r="F27" s="9"/>
      <c r="G27" s="9"/>
      <c r="H27" s="9"/>
      <c r="I27" s="9"/>
      <c r="J27" s="9"/>
      <c r="K27" s="9"/>
      <c r="L27" s="9"/>
      <c r="M27" s="83">
        <f t="shared" si="0"/>
        <v>0</v>
      </c>
      <c r="N27" s="83" t="str">
        <f t="shared" si="1"/>
        <v>/</v>
      </c>
      <c r="O27" s="83" t="str">
        <f t="shared" si="2"/>
        <v/>
      </c>
      <c r="P27" s="84" t="str">
        <f t="shared" si="3"/>
        <v/>
      </c>
      <c r="Q27" s="84" t="str">
        <f t="shared" si="4"/>
        <v/>
      </c>
      <c r="R27" s="83" t="str">
        <f t="shared" si="5"/>
        <v>ไม่ผ่าน</v>
      </c>
    </row>
    <row r="28" spans="1:18" s="2" customFormat="1" ht="18" customHeight="1" x14ac:dyDescent="0.45">
      <c r="A28" s="8">
        <v>17</v>
      </c>
      <c r="B28" s="25" t="s">
        <v>660</v>
      </c>
      <c r="C28" s="26" t="s">
        <v>661</v>
      </c>
      <c r="D28" s="9"/>
      <c r="E28" s="9"/>
      <c r="F28" s="9"/>
      <c r="G28" s="9"/>
      <c r="H28" s="9"/>
      <c r="I28" s="9"/>
      <c r="J28" s="9"/>
      <c r="K28" s="9"/>
      <c r="L28" s="9"/>
      <c r="M28" s="83">
        <f t="shared" si="0"/>
        <v>0</v>
      </c>
      <c r="N28" s="83" t="str">
        <f t="shared" si="1"/>
        <v>/</v>
      </c>
      <c r="O28" s="83" t="str">
        <f t="shared" si="2"/>
        <v/>
      </c>
      <c r="P28" s="84" t="str">
        <f t="shared" si="3"/>
        <v/>
      </c>
      <c r="Q28" s="84" t="str">
        <f t="shared" si="4"/>
        <v/>
      </c>
      <c r="R28" s="83" t="str">
        <f t="shared" si="5"/>
        <v>ไม่ผ่าน</v>
      </c>
    </row>
    <row r="29" spans="1:18" s="2" customFormat="1" ht="18" customHeight="1" x14ac:dyDescent="0.45">
      <c r="A29" s="8">
        <v>18</v>
      </c>
      <c r="B29" s="25" t="s">
        <v>662</v>
      </c>
      <c r="C29" s="26" t="s">
        <v>663</v>
      </c>
      <c r="D29" s="9"/>
      <c r="E29" s="9"/>
      <c r="F29" s="9"/>
      <c r="G29" s="9"/>
      <c r="H29" s="9"/>
      <c r="I29" s="9"/>
      <c r="J29" s="9"/>
      <c r="K29" s="9"/>
      <c r="L29" s="9"/>
      <c r="M29" s="83">
        <f t="shared" si="0"/>
        <v>0</v>
      </c>
      <c r="N29" s="83" t="str">
        <f t="shared" si="1"/>
        <v>/</v>
      </c>
      <c r="O29" s="83" t="str">
        <f t="shared" si="2"/>
        <v/>
      </c>
      <c r="P29" s="84" t="str">
        <f t="shared" si="3"/>
        <v/>
      </c>
      <c r="Q29" s="84" t="str">
        <f t="shared" si="4"/>
        <v/>
      </c>
      <c r="R29" s="83" t="str">
        <f t="shared" si="5"/>
        <v>ไม่ผ่าน</v>
      </c>
    </row>
    <row r="30" spans="1:18" s="2" customFormat="1" ht="18" customHeight="1" x14ac:dyDescent="0.45">
      <c r="A30" s="8">
        <v>19</v>
      </c>
      <c r="B30" s="14" t="s">
        <v>664</v>
      </c>
      <c r="C30" s="15" t="s">
        <v>665</v>
      </c>
      <c r="D30" s="9"/>
      <c r="E30" s="9"/>
      <c r="F30" s="9"/>
      <c r="G30" s="9"/>
      <c r="H30" s="9"/>
      <c r="I30" s="9"/>
      <c r="J30" s="9"/>
      <c r="K30" s="9"/>
      <c r="L30" s="9"/>
      <c r="M30" s="83">
        <f t="shared" si="0"/>
        <v>0</v>
      </c>
      <c r="N30" s="83" t="str">
        <f t="shared" si="1"/>
        <v>/</v>
      </c>
      <c r="O30" s="83" t="str">
        <f t="shared" si="2"/>
        <v/>
      </c>
      <c r="P30" s="84" t="str">
        <f t="shared" si="3"/>
        <v/>
      </c>
      <c r="Q30" s="84" t="str">
        <f t="shared" si="4"/>
        <v/>
      </c>
      <c r="R30" s="83" t="str">
        <f t="shared" si="5"/>
        <v>ไม่ผ่าน</v>
      </c>
    </row>
    <row r="31" spans="1:18" s="2" customFormat="1" ht="18" customHeight="1" x14ac:dyDescent="0.45">
      <c r="A31" s="8">
        <v>20</v>
      </c>
      <c r="B31" s="14" t="s">
        <v>666</v>
      </c>
      <c r="C31" s="15" t="s">
        <v>667</v>
      </c>
      <c r="D31" s="9"/>
      <c r="E31" s="9"/>
      <c r="F31" s="9"/>
      <c r="G31" s="9"/>
      <c r="H31" s="9"/>
      <c r="I31" s="9"/>
      <c r="J31" s="9"/>
      <c r="K31" s="9"/>
      <c r="L31" s="9"/>
      <c r="M31" s="83">
        <f t="shared" si="0"/>
        <v>0</v>
      </c>
      <c r="N31" s="83" t="str">
        <f t="shared" si="1"/>
        <v>/</v>
      </c>
      <c r="O31" s="83" t="str">
        <f t="shared" si="2"/>
        <v/>
      </c>
      <c r="P31" s="84" t="str">
        <f t="shared" si="3"/>
        <v/>
      </c>
      <c r="Q31" s="84" t="str">
        <f t="shared" si="4"/>
        <v/>
      </c>
      <c r="R31" s="83" t="str">
        <f t="shared" si="5"/>
        <v>ไม่ผ่าน</v>
      </c>
    </row>
    <row r="32" spans="1:18" s="2" customFormat="1" ht="18" customHeight="1" x14ac:dyDescent="0.45">
      <c r="A32" s="8">
        <v>21</v>
      </c>
      <c r="B32" s="25" t="s">
        <v>668</v>
      </c>
      <c r="C32" s="26" t="s">
        <v>669</v>
      </c>
      <c r="D32" s="9"/>
      <c r="E32" s="9"/>
      <c r="F32" s="9"/>
      <c r="G32" s="9"/>
      <c r="H32" s="9"/>
      <c r="I32" s="9"/>
      <c r="J32" s="9"/>
      <c r="K32" s="9"/>
      <c r="L32" s="9"/>
      <c r="M32" s="83">
        <f t="shared" si="0"/>
        <v>0</v>
      </c>
      <c r="N32" s="83" t="str">
        <f t="shared" si="1"/>
        <v>/</v>
      </c>
      <c r="O32" s="83" t="str">
        <f t="shared" si="2"/>
        <v/>
      </c>
      <c r="P32" s="84" t="str">
        <f t="shared" si="3"/>
        <v/>
      </c>
      <c r="Q32" s="84" t="str">
        <f t="shared" si="4"/>
        <v/>
      </c>
      <c r="R32" s="83" t="str">
        <f t="shared" si="5"/>
        <v>ไม่ผ่าน</v>
      </c>
    </row>
    <row r="33" spans="1:18" s="2" customFormat="1" ht="18" customHeight="1" x14ac:dyDescent="0.45">
      <c r="A33" s="8">
        <v>22</v>
      </c>
      <c r="B33" s="25" t="s">
        <v>670</v>
      </c>
      <c r="C33" s="26" t="s">
        <v>671</v>
      </c>
      <c r="D33" s="9"/>
      <c r="E33" s="9"/>
      <c r="F33" s="9"/>
      <c r="G33" s="9"/>
      <c r="H33" s="9"/>
      <c r="I33" s="9"/>
      <c r="J33" s="9"/>
      <c r="K33" s="9"/>
      <c r="L33" s="9"/>
      <c r="M33" s="83">
        <f t="shared" si="0"/>
        <v>0</v>
      </c>
      <c r="N33" s="83" t="str">
        <f t="shared" si="1"/>
        <v>/</v>
      </c>
      <c r="O33" s="83" t="str">
        <f t="shared" si="2"/>
        <v/>
      </c>
      <c r="P33" s="84" t="str">
        <f t="shared" si="3"/>
        <v/>
      </c>
      <c r="Q33" s="84" t="str">
        <f t="shared" si="4"/>
        <v/>
      </c>
      <c r="R33" s="83" t="str">
        <f t="shared" si="5"/>
        <v>ไม่ผ่าน</v>
      </c>
    </row>
    <row r="34" spans="1:18" s="2" customFormat="1" ht="18" customHeight="1" x14ac:dyDescent="0.45">
      <c r="A34" s="8">
        <v>23</v>
      </c>
      <c r="B34" s="25" t="s">
        <v>382</v>
      </c>
      <c r="C34" s="26" t="s">
        <v>672</v>
      </c>
      <c r="D34" s="9"/>
      <c r="E34" s="9"/>
      <c r="F34" s="9"/>
      <c r="G34" s="9"/>
      <c r="H34" s="9"/>
      <c r="I34" s="9"/>
      <c r="J34" s="9"/>
      <c r="K34" s="9"/>
      <c r="L34" s="9"/>
      <c r="M34" s="83">
        <f t="shared" si="0"/>
        <v>0</v>
      </c>
      <c r="N34" s="83" t="str">
        <f t="shared" si="1"/>
        <v>/</v>
      </c>
      <c r="O34" s="83" t="str">
        <f t="shared" si="2"/>
        <v/>
      </c>
      <c r="P34" s="84" t="str">
        <f t="shared" si="3"/>
        <v/>
      </c>
      <c r="Q34" s="84" t="str">
        <f t="shared" si="4"/>
        <v/>
      </c>
      <c r="R34" s="83" t="str">
        <f t="shared" si="5"/>
        <v>ไม่ผ่าน</v>
      </c>
    </row>
    <row r="35" spans="1:18" s="2" customFormat="1" ht="18" customHeight="1" x14ac:dyDescent="0.45">
      <c r="A35" s="8">
        <v>24</v>
      </c>
      <c r="B35" s="25" t="s">
        <v>673</v>
      </c>
      <c r="C35" s="26" t="s">
        <v>674</v>
      </c>
      <c r="D35" s="9"/>
      <c r="E35" s="9"/>
      <c r="F35" s="9"/>
      <c r="G35" s="9"/>
      <c r="H35" s="9"/>
      <c r="I35" s="9"/>
      <c r="J35" s="9"/>
      <c r="K35" s="9"/>
      <c r="L35" s="9"/>
      <c r="M35" s="83">
        <f t="shared" si="0"/>
        <v>0</v>
      </c>
      <c r="N35" s="83" t="str">
        <f t="shared" si="1"/>
        <v>/</v>
      </c>
      <c r="O35" s="83" t="str">
        <f t="shared" si="2"/>
        <v/>
      </c>
      <c r="P35" s="84" t="str">
        <f t="shared" si="3"/>
        <v/>
      </c>
      <c r="Q35" s="84" t="str">
        <f t="shared" si="4"/>
        <v/>
      </c>
      <c r="R35" s="83" t="str">
        <f t="shared" si="5"/>
        <v>ไม่ผ่าน</v>
      </c>
    </row>
    <row r="36" spans="1:18" s="2" customFormat="1" ht="18" customHeight="1" x14ac:dyDescent="0.45">
      <c r="A36" s="8">
        <v>25</v>
      </c>
      <c r="B36" s="25" t="s">
        <v>675</v>
      </c>
      <c r="C36" s="26" t="s">
        <v>676</v>
      </c>
      <c r="D36" s="9"/>
      <c r="E36" s="9"/>
      <c r="F36" s="9"/>
      <c r="G36" s="9"/>
      <c r="H36" s="9"/>
      <c r="I36" s="9"/>
      <c r="J36" s="9"/>
      <c r="K36" s="9"/>
      <c r="L36" s="9"/>
      <c r="M36" s="83">
        <f t="shared" si="0"/>
        <v>0</v>
      </c>
      <c r="N36" s="83" t="str">
        <f t="shared" si="1"/>
        <v>/</v>
      </c>
      <c r="O36" s="83" t="str">
        <f t="shared" si="2"/>
        <v/>
      </c>
      <c r="P36" s="84" t="str">
        <f t="shared" si="3"/>
        <v/>
      </c>
      <c r="Q36" s="84" t="str">
        <f t="shared" si="4"/>
        <v/>
      </c>
      <c r="R36" s="83" t="str">
        <f t="shared" si="5"/>
        <v>ไม่ผ่าน</v>
      </c>
    </row>
    <row r="37" spans="1:18" s="2" customFormat="1" ht="18" customHeight="1" x14ac:dyDescent="0.45">
      <c r="A37" s="8">
        <v>26</v>
      </c>
      <c r="B37" s="25" t="s">
        <v>677</v>
      </c>
      <c r="C37" s="26" t="s">
        <v>678</v>
      </c>
      <c r="D37" s="9"/>
      <c r="E37" s="9"/>
      <c r="F37" s="9"/>
      <c r="G37" s="9"/>
      <c r="H37" s="9"/>
      <c r="I37" s="9"/>
      <c r="J37" s="9"/>
      <c r="K37" s="9"/>
      <c r="L37" s="9"/>
      <c r="M37" s="83">
        <f t="shared" si="0"/>
        <v>0</v>
      </c>
      <c r="N37" s="83" t="str">
        <f t="shared" si="1"/>
        <v>/</v>
      </c>
      <c r="O37" s="83" t="str">
        <f t="shared" si="2"/>
        <v/>
      </c>
      <c r="P37" s="84" t="str">
        <f t="shared" si="3"/>
        <v/>
      </c>
      <c r="Q37" s="84" t="str">
        <f t="shared" si="4"/>
        <v/>
      </c>
      <c r="R37" s="83" t="str">
        <f t="shared" si="5"/>
        <v>ไม่ผ่าน</v>
      </c>
    </row>
    <row r="38" spans="1:18" s="2" customFormat="1" ht="18" customHeight="1" x14ac:dyDescent="0.45">
      <c r="A38" s="8">
        <v>27</v>
      </c>
      <c r="B38" s="25" t="s">
        <v>679</v>
      </c>
      <c r="C38" s="26" t="s">
        <v>680</v>
      </c>
      <c r="D38" s="9"/>
      <c r="E38" s="9"/>
      <c r="F38" s="9"/>
      <c r="G38" s="9"/>
      <c r="H38" s="9"/>
      <c r="I38" s="9"/>
      <c r="J38" s="9"/>
      <c r="K38" s="9"/>
      <c r="L38" s="9"/>
      <c r="M38" s="83">
        <f t="shared" si="0"/>
        <v>0</v>
      </c>
      <c r="N38" s="83" t="str">
        <f t="shared" si="1"/>
        <v>/</v>
      </c>
      <c r="O38" s="83" t="str">
        <f t="shared" si="2"/>
        <v/>
      </c>
      <c r="P38" s="84" t="str">
        <f t="shared" si="3"/>
        <v/>
      </c>
      <c r="Q38" s="84" t="str">
        <f t="shared" si="4"/>
        <v/>
      </c>
      <c r="R38" s="83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25" t="s">
        <v>681</v>
      </c>
      <c r="C39" s="26" t="s">
        <v>682</v>
      </c>
      <c r="D39" s="9"/>
      <c r="E39" s="9"/>
      <c r="F39" s="9"/>
      <c r="G39" s="9"/>
      <c r="H39" s="9"/>
      <c r="I39" s="9"/>
      <c r="J39" s="9"/>
      <c r="K39" s="9"/>
      <c r="L39" s="9"/>
      <c r="M39" s="83">
        <f t="shared" si="0"/>
        <v>0</v>
      </c>
      <c r="N39" s="83" t="str">
        <f t="shared" si="1"/>
        <v>/</v>
      </c>
      <c r="O39" s="83" t="str">
        <f t="shared" si="2"/>
        <v/>
      </c>
      <c r="P39" s="84" t="str">
        <f t="shared" si="3"/>
        <v/>
      </c>
      <c r="Q39" s="84" t="str">
        <f t="shared" si="4"/>
        <v/>
      </c>
      <c r="R39" s="83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25" t="s">
        <v>683</v>
      </c>
      <c r="C40" s="26" t="s">
        <v>684</v>
      </c>
      <c r="D40" s="9"/>
      <c r="E40" s="9"/>
      <c r="F40" s="9"/>
      <c r="G40" s="9"/>
      <c r="H40" s="9"/>
      <c r="I40" s="9"/>
      <c r="J40" s="9"/>
      <c r="K40" s="9"/>
      <c r="L40" s="9"/>
      <c r="M40" s="83">
        <f t="shared" si="0"/>
        <v>0</v>
      </c>
      <c r="N40" s="83" t="str">
        <f t="shared" si="1"/>
        <v>/</v>
      </c>
      <c r="O40" s="83" t="str">
        <f t="shared" si="2"/>
        <v/>
      </c>
      <c r="P40" s="84" t="str">
        <f t="shared" si="3"/>
        <v/>
      </c>
      <c r="Q40" s="84" t="str">
        <f t="shared" si="4"/>
        <v/>
      </c>
      <c r="R40" s="83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25" t="s">
        <v>685</v>
      </c>
      <c r="C41" s="26" t="s">
        <v>686</v>
      </c>
      <c r="D41" s="9"/>
      <c r="E41" s="9"/>
      <c r="F41" s="9"/>
      <c r="G41" s="9"/>
      <c r="H41" s="9"/>
      <c r="I41" s="9"/>
      <c r="J41" s="9"/>
      <c r="K41" s="9"/>
      <c r="L41" s="9"/>
      <c r="M41" s="83">
        <f t="shared" si="0"/>
        <v>0</v>
      </c>
      <c r="N41" s="83" t="str">
        <f t="shared" si="1"/>
        <v>/</v>
      </c>
      <c r="O41" s="83" t="str">
        <f t="shared" si="2"/>
        <v/>
      </c>
      <c r="P41" s="84" t="str">
        <f t="shared" si="3"/>
        <v/>
      </c>
      <c r="Q41" s="84" t="str">
        <f t="shared" si="4"/>
        <v/>
      </c>
      <c r="R41" s="83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25" t="s">
        <v>687</v>
      </c>
      <c r="C42" s="26" t="s">
        <v>688</v>
      </c>
      <c r="D42" s="9"/>
      <c r="E42" s="9"/>
      <c r="F42" s="9"/>
      <c r="G42" s="9"/>
      <c r="H42" s="9"/>
      <c r="I42" s="9"/>
      <c r="J42" s="9"/>
      <c r="K42" s="9"/>
      <c r="L42" s="9"/>
      <c r="M42" s="83">
        <f t="shared" si="0"/>
        <v>0</v>
      </c>
      <c r="N42" s="83" t="str">
        <f t="shared" si="1"/>
        <v>/</v>
      </c>
      <c r="O42" s="83" t="str">
        <f t="shared" si="2"/>
        <v/>
      </c>
      <c r="P42" s="84" t="str">
        <f t="shared" si="3"/>
        <v/>
      </c>
      <c r="Q42" s="84" t="str">
        <f t="shared" si="4"/>
        <v/>
      </c>
      <c r="R42" s="83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25" t="s">
        <v>689</v>
      </c>
      <c r="C43" s="26" t="s">
        <v>690</v>
      </c>
      <c r="D43" s="9"/>
      <c r="E43" s="9"/>
      <c r="F43" s="9"/>
      <c r="G43" s="9"/>
      <c r="H43" s="9"/>
      <c r="I43" s="9"/>
      <c r="J43" s="9"/>
      <c r="K43" s="9"/>
      <c r="L43" s="9"/>
      <c r="M43" s="83">
        <f t="shared" si="0"/>
        <v>0</v>
      </c>
      <c r="N43" s="83" t="str">
        <f t="shared" si="1"/>
        <v>/</v>
      </c>
      <c r="O43" s="83" t="str">
        <f t="shared" si="2"/>
        <v/>
      </c>
      <c r="P43" s="84" t="str">
        <f t="shared" si="3"/>
        <v/>
      </c>
      <c r="Q43" s="84" t="str">
        <f t="shared" si="4"/>
        <v/>
      </c>
      <c r="R43" s="83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25" t="s">
        <v>691</v>
      </c>
      <c r="C44" s="26" t="s">
        <v>692</v>
      </c>
      <c r="D44" s="9"/>
      <c r="E44" s="9"/>
      <c r="F44" s="9"/>
      <c r="G44" s="9"/>
      <c r="H44" s="9"/>
      <c r="I44" s="9"/>
      <c r="J44" s="9"/>
      <c r="K44" s="9"/>
      <c r="L44" s="9"/>
      <c r="M44" s="83">
        <f t="shared" si="0"/>
        <v>0</v>
      </c>
      <c r="N44" s="83" t="str">
        <f t="shared" si="1"/>
        <v>/</v>
      </c>
      <c r="O44" s="83" t="str">
        <f t="shared" si="2"/>
        <v/>
      </c>
      <c r="P44" s="84" t="str">
        <f t="shared" si="3"/>
        <v/>
      </c>
      <c r="Q44" s="84" t="str">
        <f t="shared" si="4"/>
        <v/>
      </c>
      <c r="R44" s="83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25" t="s">
        <v>693</v>
      </c>
      <c r="C45" s="26" t="s">
        <v>694</v>
      </c>
      <c r="D45" s="9"/>
      <c r="E45" s="9"/>
      <c r="F45" s="9"/>
      <c r="G45" s="9"/>
      <c r="H45" s="9"/>
      <c r="I45" s="9"/>
      <c r="J45" s="9"/>
      <c r="K45" s="9"/>
      <c r="L45" s="9"/>
      <c r="M45" s="83">
        <f t="shared" si="0"/>
        <v>0</v>
      </c>
      <c r="N45" s="83" t="str">
        <f t="shared" si="1"/>
        <v>/</v>
      </c>
      <c r="O45" s="83" t="str">
        <f t="shared" si="2"/>
        <v/>
      </c>
      <c r="P45" s="84" t="str">
        <f t="shared" si="3"/>
        <v/>
      </c>
      <c r="Q45" s="84" t="str">
        <f t="shared" si="4"/>
        <v/>
      </c>
      <c r="R45" s="83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25" t="s">
        <v>695</v>
      </c>
      <c r="C46" s="26" t="s">
        <v>696</v>
      </c>
      <c r="D46" s="9"/>
      <c r="E46" s="9"/>
      <c r="F46" s="9"/>
      <c r="G46" s="9"/>
      <c r="H46" s="9"/>
      <c r="I46" s="9"/>
      <c r="J46" s="9"/>
      <c r="K46" s="9"/>
      <c r="L46" s="9"/>
      <c r="M46" s="83">
        <f t="shared" si="0"/>
        <v>0</v>
      </c>
      <c r="N46" s="83" t="str">
        <f t="shared" si="1"/>
        <v>/</v>
      </c>
      <c r="O46" s="83" t="str">
        <f t="shared" si="2"/>
        <v/>
      </c>
      <c r="P46" s="84" t="str">
        <f t="shared" si="3"/>
        <v/>
      </c>
      <c r="Q46" s="84" t="str">
        <f t="shared" si="4"/>
        <v/>
      </c>
      <c r="R46" s="83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25" t="s">
        <v>697</v>
      </c>
      <c r="C47" s="26" t="s">
        <v>674</v>
      </c>
      <c r="D47" s="9"/>
      <c r="E47" s="9"/>
      <c r="F47" s="9"/>
      <c r="G47" s="9"/>
      <c r="H47" s="9"/>
      <c r="I47" s="9"/>
      <c r="J47" s="9"/>
      <c r="K47" s="9"/>
      <c r="L47" s="9"/>
      <c r="M47" s="83">
        <f t="shared" si="0"/>
        <v>0</v>
      </c>
      <c r="N47" s="83" t="str">
        <f t="shared" si="1"/>
        <v>/</v>
      </c>
      <c r="O47" s="83" t="str">
        <f t="shared" si="2"/>
        <v/>
      </c>
      <c r="P47" s="84" t="str">
        <f t="shared" si="3"/>
        <v/>
      </c>
      <c r="Q47" s="84" t="str">
        <f t="shared" si="4"/>
        <v/>
      </c>
      <c r="R47" s="83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25" t="s">
        <v>698</v>
      </c>
      <c r="C48" s="26" t="s">
        <v>699</v>
      </c>
      <c r="D48" s="9"/>
      <c r="E48" s="9"/>
      <c r="F48" s="9"/>
      <c r="G48" s="9"/>
      <c r="H48" s="9"/>
      <c r="I48" s="9"/>
      <c r="J48" s="9"/>
      <c r="K48" s="9"/>
      <c r="L48" s="9"/>
      <c r="M48" s="83">
        <f t="shared" si="0"/>
        <v>0</v>
      </c>
      <c r="N48" s="83" t="str">
        <f t="shared" si="1"/>
        <v>/</v>
      </c>
      <c r="O48" s="83" t="str">
        <f t="shared" si="2"/>
        <v/>
      </c>
      <c r="P48" s="84" t="str">
        <f t="shared" si="3"/>
        <v/>
      </c>
      <c r="Q48" s="84" t="str">
        <f t="shared" si="4"/>
        <v/>
      </c>
      <c r="R48" s="83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25" t="s">
        <v>700</v>
      </c>
      <c r="C49" s="26" t="s">
        <v>701</v>
      </c>
      <c r="D49" s="9"/>
      <c r="E49" s="9"/>
      <c r="F49" s="9"/>
      <c r="G49" s="9"/>
      <c r="H49" s="9"/>
      <c r="I49" s="9"/>
      <c r="J49" s="9"/>
      <c r="K49" s="9"/>
      <c r="L49" s="9"/>
      <c r="M49" s="83">
        <f t="shared" si="0"/>
        <v>0</v>
      </c>
      <c r="N49" s="83" t="str">
        <f t="shared" si="1"/>
        <v>/</v>
      </c>
      <c r="O49" s="83" t="str">
        <f t="shared" si="2"/>
        <v/>
      </c>
      <c r="P49" s="84" t="str">
        <f t="shared" si="3"/>
        <v/>
      </c>
      <c r="Q49" s="84" t="str">
        <f t="shared" si="4"/>
        <v/>
      </c>
      <c r="R49" s="83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25" t="s">
        <v>702</v>
      </c>
      <c r="C50" s="26" t="s">
        <v>703</v>
      </c>
      <c r="D50" s="9"/>
      <c r="E50" s="9"/>
      <c r="F50" s="9"/>
      <c r="G50" s="9"/>
      <c r="H50" s="9"/>
      <c r="I50" s="9"/>
      <c r="J50" s="9"/>
      <c r="K50" s="9"/>
      <c r="L50" s="9"/>
      <c r="M50" s="83">
        <f t="shared" si="0"/>
        <v>0</v>
      </c>
      <c r="N50" s="83" t="str">
        <f t="shared" si="1"/>
        <v>/</v>
      </c>
      <c r="O50" s="83" t="str">
        <f t="shared" si="2"/>
        <v/>
      </c>
      <c r="P50" s="84" t="str">
        <f t="shared" si="3"/>
        <v/>
      </c>
      <c r="Q50" s="84" t="str">
        <f t="shared" si="4"/>
        <v/>
      </c>
      <c r="R50" s="83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25" t="s">
        <v>704</v>
      </c>
      <c r="C51" s="26" t="s">
        <v>705</v>
      </c>
      <c r="D51" s="9"/>
      <c r="E51" s="9"/>
      <c r="F51" s="9"/>
      <c r="G51" s="9"/>
      <c r="H51" s="9"/>
      <c r="I51" s="9"/>
      <c r="J51" s="9"/>
      <c r="K51" s="9"/>
      <c r="L51" s="9"/>
      <c r="M51" s="83">
        <f t="shared" si="0"/>
        <v>0</v>
      </c>
      <c r="N51" s="83" t="str">
        <f t="shared" si="1"/>
        <v>/</v>
      </c>
      <c r="O51" s="83" t="str">
        <f t="shared" si="2"/>
        <v/>
      </c>
      <c r="P51" s="84" t="str">
        <f t="shared" si="3"/>
        <v/>
      </c>
      <c r="Q51" s="84" t="str">
        <f t="shared" si="4"/>
        <v/>
      </c>
      <c r="R51" s="83" t="str">
        <f t="shared" si="5"/>
        <v>ไม่ผ่าน</v>
      </c>
    </row>
    <row r="52" spans="1:18" s="2" customFormat="1" ht="19.5" customHeight="1" x14ac:dyDescent="0.45">
      <c r="A52" s="43" t="s">
        <v>23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5"/>
      <c r="N52" s="74"/>
      <c r="O52" s="81"/>
      <c r="P52" s="85" t="s">
        <v>9</v>
      </c>
      <c r="Q52" s="86"/>
      <c r="R52" s="83">
        <f>COUNTIF(R12:R51,"ผ่าน")</f>
        <v>0</v>
      </c>
    </row>
    <row r="53" spans="1:18" s="2" customFormat="1" ht="19.5" customHeight="1" x14ac:dyDescent="0.45">
      <c r="A53" s="46" t="s">
        <v>24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8"/>
      <c r="N53" s="76"/>
      <c r="O53" s="82"/>
      <c r="P53" s="85" t="s">
        <v>888</v>
      </c>
      <c r="Q53" s="86"/>
      <c r="R53" s="83">
        <f>COUNTIF(R12:R51,"ไม่ผ่าน")</f>
        <v>40</v>
      </c>
    </row>
    <row r="54" spans="1:18" s="2" customFormat="1" ht="19.5" customHeight="1" x14ac:dyDescent="0.4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1"/>
      <c r="N54" s="78"/>
      <c r="O54" s="79"/>
      <c r="P54" s="39"/>
      <c r="Q54" s="39"/>
      <c r="R54" s="40"/>
    </row>
    <row r="55" spans="1:18" s="2" customFormat="1" ht="19.5" customHeight="1" x14ac:dyDescent="0.45">
      <c r="A55" s="11"/>
      <c r="B55" s="10" t="s">
        <v>22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" customFormat="1" ht="26.25" customHeight="1" x14ac:dyDescent="0.45">
      <c r="A56" s="10"/>
      <c r="B56" s="41" t="s">
        <v>25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18" s="2" customFormat="1" ht="16.5" customHeight="1" x14ac:dyDescent="0.45">
      <c r="A57" s="11"/>
      <c r="B57" s="42" t="s">
        <v>27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s="2" customFormat="1" ht="19.5" customHeight="1" x14ac:dyDescent="0.45">
      <c r="A58" s="11"/>
      <c r="B58" s="42" t="s">
        <v>28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s="2" customFormat="1" ht="21" x14ac:dyDescent="0.45">
      <c r="A59" s="11"/>
      <c r="B59" s="92" t="s">
        <v>889</v>
      </c>
      <c r="C59" s="93" t="s">
        <v>890</v>
      </c>
      <c r="D59" s="89" t="s">
        <v>891</v>
      </c>
      <c r="E59" s="89"/>
      <c r="F59" s="89"/>
      <c r="G59" s="89" t="s">
        <v>892</v>
      </c>
      <c r="H59" s="89"/>
      <c r="I59" s="89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1"/>
      <c r="B60" s="92"/>
      <c r="C60" s="94" t="s">
        <v>893</v>
      </c>
      <c r="D60" s="91" t="s">
        <v>894</v>
      </c>
      <c r="E60" s="91"/>
      <c r="F60" s="91"/>
      <c r="G60" s="91">
        <f>COUNTIF(N12:N51,"/")</f>
        <v>40</v>
      </c>
      <c r="H60" s="91"/>
      <c r="I60" s="91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1"/>
      <c r="B61" s="92"/>
      <c r="C61" s="94" t="s">
        <v>895</v>
      </c>
      <c r="D61" s="91" t="s">
        <v>896</v>
      </c>
      <c r="E61" s="91"/>
      <c r="F61" s="91"/>
      <c r="G61" s="95">
        <f>COUNTIF(O12:O51,"/")</f>
        <v>0</v>
      </c>
      <c r="H61" s="96"/>
      <c r="I61" s="97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1"/>
      <c r="B62" s="92"/>
      <c r="C62" s="94" t="s">
        <v>897</v>
      </c>
      <c r="D62" s="91" t="s">
        <v>898</v>
      </c>
      <c r="E62" s="91"/>
      <c r="F62" s="91"/>
      <c r="G62" s="95">
        <f>COUNTIF(P12:P51,"/")</f>
        <v>0</v>
      </c>
      <c r="H62" s="96"/>
      <c r="I62" s="97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1"/>
      <c r="B63" s="92"/>
      <c r="C63" s="94" t="s">
        <v>899</v>
      </c>
      <c r="D63" s="91" t="s">
        <v>900</v>
      </c>
      <c r="E63" s="91"/>
      <c r="F63" s="91"/>
      <c r="G63" s="95">
        <f>COUNTIF(Q12:Q51,"/")</f>
        <v>0</v>
      </c>
      <c r="H63" s="96"/>
      <c r="I63" s="97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" s="2" customFormat="1" ht="18.75" x14ac:dyDescent="0.3"/>
    <row r="66" spans="1:1" s="2" customFormat="1" ht="18.75" x14ac:dyDescent="0.3">
      <c r="A66" s="3"/>
    </row>
    <row r="67" spans="1:1" s="2" customFormat="1" ht="18.75" x14ac:dyDescent="0.3"/>
    <row r="68" spans="1:1" s="2" customFormat="1" ht="18.75" x14ac:dyDescent="0.3">
      <c r="A68" s="3"/>
    </row>
    <row r="69" spans="1:1" s="2" customFormat="1" ht="18.75" x14ac:dyDescent="0.3">
      <c r="A69" s="3"/>
    </row>
    <row r="70" spans="1:1" s="2" customFormat="1" ht="18.75" x14ac:dyDescent="0.3">
      <c r="A70" s="3"/>
    </row>
    <row r="71" spans="1:1" s="2" customFormat="1" ht="18.75" x14ac:dyDescent="0.3">
      <c r="A71" s="3"/>
    </row>
    <row r="72" spans="1:1" s="2" customFormat="1" ht="18.75" x14ac:dyDescent="0.3">
      <c r="A72" s="3"/>
    </row>
    <row r="73" spans="1:1" s="2" customFormat="1" ht="18.75" x14ac:dyDescent="0.3">
      <c r="A73" s="3"/>
    </row>
    <row r="74" spans="1:1" s="2" customFormat="1" ht="18.75" x14ac:dyDescent="0.3"/>
    <row r="75" spans="1:1" s="2" customFormat="1" ht="18.75" x14ac:dyDescent="0.3"/>
    <row r="76" spans="1:1" s="2" customFormat="1" ht="18.75" x14ac:dyDescent="0.3"/>
    <row r="77" spans="1:1" s="2" customFormat="1" ht="18.75" x14ac:dyDescent="0.3">
      <c r="A77" s="3"/>
    </row>
    <row r="78" spans="1:1" s="2" customFormat="1" ht="18.75" x14ac:dyDescent="0.3">
      <c r="A78" s="3"/>
    </row>
    <row r="79" spans="1:1" s="2" customFormat="1" ht="18.75" x14ac:dyDescent="0.3">
      <c r="A79" s="3"/>
    </row>
    <row r="80" spans="1:1" s="2" customFormat="1" ht="18.75" x14ac:dyDescent="0.3">
      <c r="A80" s="3"/>
    </row>
    <row r="81" s="4" customFormat="1" ht="18" x14ac:dyDescent="0.25"/>
    <row r="82" s="4" customFormat="1" ht="18" x14ac:dyDescent="0.25"/>
    <row r="83" s="4" customFormat="1" ht="18" x14ac:dyDescent="0.25"/>
    <row r="84" s="4" customFormat="1" ht="18" x14ac:dyDescent="0.25"/>
  </sheetData>
  <mergeCells count="31">
    <mergeCell ref="A52:M52"/>
    <mergeCell ref="A53:M54"/>
    <mergeCell ref="N52:O54"/>
    <mergeCell ref="P52:Q52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P53:Q53"/>
    <mergeCell ref="B59:B63"/>
    <mergeCell ref="D59:F59"/>
    <mergeCell ref="G59:I59"/>
    <mergeCell ref="D60:F60"/>
    <mergeCell ref="G60:I60"/>
    <mergeCell ref="D61:F61"/>
    <mergeCell ref="G61:I61"/>
    <mergeCell ref="D62:F62"/>
    <mergeCell ref="G62:I62"/>
    <mergeCell ref="D63:F63"/>
    <mergeCell ref="G63:I63"/>
    <mergeCell ref="B56:R56"/>
    <mergeCell ref="B57:R57"/>
    <mergeCell ref="B58:R58"/>
  </mergeCells>
  <pageMargins left="0.51181102362204722" right="0.19685039370078741" top="0.35433070866141736" bottom="0.15748031496062992" header="0.31496062992125984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  <vt:lpstr>ห้อง 11</vt:lpstr>
      <vt:lpstr>ห้อง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Mr.KKD</cp:lastModifiedBy>
  <cp:lastPrinted>2016-03-29T07:41:05Z</cp:lastPrinted>
  <dcterms:created xsi:type="dcterms:W3CDTF">2014-06-19T08:04:19Z</dcterms:created>
  <dcterms:modified xsi:type="dcterms:W3CDTF">2019-02-05T06:19:23Z</dcterms:modified>
</cp:coreProperties>
</file>