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 activeTab="11"/>
  </bookViews>
  <sheets>
    <sheet name="ห้อง1" sheetId="9" r:id="rId1"/>
    <sheet name="ห้อง2" sheetId="10" r:id="rId2"/>
    <sheet name="ห้อง3" sheetId="5" r:id="rId3"/>
    <sheet name="ห้อง4" sheetId="6" r:id="rId4"/>
    <sheet name="ห้อง5" sheetId="7" r:id="rId5"/>
    <sheet name="ห้อง6" sheetId="8" r:id="rId6"/>
    <sheet name="ห้อง7" sheetId="3" r:id="rId7"/>
    <sheet name="ห้อง8" sheetId="4" r:id="rId8"/>
    <sheet name="ห้อง9" sheetId="2" r:id="rId9"/>
    <sheet name="ห้อง10" sheetId="1" r:id="rId10"/>
    <sheet name="ห้อง11" sheetId="13" r:id="rId11"/>
    <sheet name="ห้อง12" sheetId="14" r:id="rId12"/>
  </sheets>
  <calcPr calcId="152511"/>
</workbook>
</file>

<file path=xl/calcChain.xml><?xml version="1.0" encoding="utf-8"?>
<calcChain xmlns="http://schemas.openxmlformats.org/spreadsheetml/2006/main">
  <c r="G61" i="9" l="1"/>
  <c r="G60" i="9"/>
  <c r="G59" i="9"/>
  <c r="G58" i="9"/>
  <c r="G65" i="10"/>
  <c r="G64" i="10"/>
  <c r="G63" i="10"/>
  <c r="G62" i="10"/>
  <c r="G64" i="5"/>
  <c r="G63" i="5"/>
  <c r="G62" i="5"/>
  <c r="G61" i="5"/>
  <c r="G64" i="6"/>
  <c r="G63" i="6"/>
  <c r="G62" i="6"/>
  <c r="G61" i="6"/>
  <c r="G62" i="7"/>
  <c r="G61" i="7"/>
  <c r="G60" i="7"/>
  <c r="G59" i="7"/>
  <c r="G65" i="8"/>
  <c r="G64" i="8"/>
  <c r="G63" i="8"/>
  <c r="G62" i="8"/>
  <c r="G63" i="3"/>
  <c r="G62" i="3"/>
  <c r="G61" i="3"/>
  <c r="G60" i="3"/>
  <c r="G62" i="4"/>
  <c r="G61" i="4"/>
  <c r="G60" i="4"/>
  <c r="G59" i="4"/>
  <c r="G64" i="2"/>
  <c r="G63" i="2"/>
  <c r="G62" i="2"/>
  <c r="G61" i="2"/>
  <c r="G62" i="1"/>
  <c r="G61" i="1"/>
  <c r="G60" i="1"/>
  <c r="G59" i="1"/>
  <c r="G53" i="13"/>
  <c r="G52" i="13"/>
  <c r="G51" i="13"/>
  <c r="G50" i="13"/>
  <c r="G57" i="14"/>
  <c r="G56" i="14"/>
  <c r="G55" i="14"/>
  <c r="G54" i="14"/>
  <c r="J46" i="14"/>
  <c r="J45" i="14"/>
  <c r="J42" i="13"/>
  <c r="J41" i="13"/>
  <c r="J51" i="1"/>
  <c r="J50" i="1"/>
  <c r="J53" i="2"/>
  <c r="J52" i="2"/>
  <c r="J51" i="4"/>
  <c r="J50" i="4"/>
  <c r="J52" i="3"/>
  <c r="J51" i="3"/>
  <c r="J54" i="8"/>
  <c r="J53" i="8"/>
  <c r="J51" i="7"/>
  <c r="J50" i="7"/>
  <c r="J53" i="6"/>
  <c r="J52" i="6"/>
  <c r="J53" i="5"/>
  <c r="J52" i="5"/>
  <c r="J54" i="10"/>
  <c r="J53" i="10"/>
  <c r="J50" i="9"/>
  <c r="J49" i="9"/>
  <c r="F13" i="14"/>
  <c r="G13" i="14"/>
  <c r="H13" i="14"/>
  <c r="I13" i="14"/>
  <c r="J13" i="14"/>
  <c r="F14" i="14"/>
  <c r="G14" i="14"/>
  <c r="H14" i="14"/>
  <c r="I14" i="14"/>
  <c r="J14" i="14"/>
  <c r="F15" i="14"/>
  <c r="G15" i="14"/>
  <c r="H15" i="14"/>
  <c r="I15" i="14"/>
  <c r="J15" i="14"/>
  <c r="F16" i="14"/>
  <c r="G16" i="14"/>
  <c r="H16" i="14"/>
  <c r="I16" i="14"/>
  <c r="J16" i="14"/>
  <c r="F17" i="14"/>
  <c r="G17" i="14"/>
  <c r="H17" i="14"/>
  <c r="I17" i="14"/>
  <c r="J17" i="14"/>
  <c r="F18" i="14"/>
  <c r="G18" i="14"/>
  <c r="H18" i="14"/>
  <c r="I18" i="14"/>
  <c r="J18" i="14"/>
  <c r="F19" i="14"/>
  <c r="G19" i="14"/>
  <c r="H19" i="14"/>
  <c r="I19" i="14"/>
  <c r="J19" i="14"/>
  <c r="F20" i="14"/>
  <c r="G20" i="14"/>
  <c r="H20" i="14"/>
  <c r="I20" i="14"/>
  <c r="J20" i="14"/>
  <c r="F21" i="14"/>
  <c r="G21" i="14"/>
  <c r="H21" i="14"/>
  <c r="I21" i="14"/>
  <c r="J21" i="14"/>
  <c r="F22" i="14"/>
  <c r="G22" i="14"/>
  <c r="H22" i="14"/>
  <c r="I22" i="14"/>
  <c r="J22" i="14"/>
  <c r="F23" i="14"/>
  <c r="G23" i="14"/>
  <c r="H23" i="14"/>
  <c r="I23" i="14"/>
  <c r="J23" i="14"/>
  <c r="F24" i="14"/>
  <c r="G24" i="14"/>
  <c r="H24" i="14"/>
  <c r="I24" i="14"/>
  <c r="J24" i="14"/>
  <c r="F25" i="14"/>
  <c r="G25" i="14"/>
  <c r="H25" i="14"/>
  <c r="I25" i="14"/>
  <c r="J25" i="14"/>
  <c r="F26" i="14"/>
  <c r="G26" i="14"/>
  <c r="H26" i="14"/>
  <c r="I26" i="14"/>
  <c r="J26" i="14"/>
  <c r="F27" i="14"/>
  <c r="G27" i="14"/>
  <c r="H27" i="14"/>
  <c r="I27" i="14"/>
  <c r="J27" i="14"/>
  <c r="F28" i="14"/>
  <c r="G28" i="14"/>
  <c r="H28" i="14"/>
  <c r="I28" i="14"/>
  <c r="J28" i="14"/>
  <c r="F29" i="14"/>
  <c r="G29" i="14"/>
  <c r="H29" i="14"/>
  <c r="I29" i="14"/>
  <c r="J29" i="14"/>
  <c r="F30" i="14"/>
  <c r="G30" i="14"/>
  <c r="H30" i="14"/>
  <c r="I30" i="14"/>
  <c r="J30" i="14"/>
  <c r="F31" i="14"/>
  <c r="G31" i="14"/>
  <c r="H31" i="14"/>
  <c r="I31" i="14"/>
  <c r="J31" i="14"/>
  <c r="F32" i="14"/>
  <c r="G32" i="14"/>
  <c r="H32" i="14"/>
  <c r="I32" i="14"/>
  <c r="J32" i="14"/>
  <c r="F33" i="14"/>
  <c r="G33" i="14"/>
  <c r="H33" i="14"/>
  <c r="I33" i="14"/>
  <c r="J33" i="14"/>
  <c r="F34" i="14"/>
  <c r="G34" i="14"/>
  <c r="H34" i="14"/>
  <c r="I34" i="14"/>
  <c r="J34" i="14"/>
  <c r="F35" i="14"/>
  <c r="G35" i="14"/>
  <c r="H35" i="14"/>
  <c r="I35" i="14"/>
  <c r="J35" i="14"/>
  <c r="F36" i="14"/>
  <c r="G36" i="14"/>
  <c r="H36" i="14"/>
  <c r="I36" i="14"/>
  <c r="J36" i="14"/>
  <c r="F37" i="14"/>
  <c r="G37" i="14"/>
  <c r="H37" i="14"/>
  <c r="I37" i="14"/>
  <c r="J37" i="14"/>
  <c r="F38" i="14"/>
  <c r="G38" i="14"/>
  <c r="H38" i="14"/>
  <c r="I38" i="14"/>
  <c r="J38" i="14"/>
  <c r="F39" i="14"/>
  <c r="G39" i="14"/>
  <c r="H39" i="14"/>
  <c r="I39" i="14"/>
  <c r="J39" i="14"/>
  <c r="F40" i="14"/>
  <c r="G40" i="14"/>
  <c r="H40" i="14"/>
  <c r="I40" i="14"/>
  <c r="J40" i="14"/>
  <c r="F41" i="14"/>
  <c r="G41" i="14"/>
  <c r="H41" i="14"/>
  <c r="I41" i="14"/>
  <c r="J41" i="14"/>
  <c r="F42" i="14"/>
  <c r="G42" i="14"/>
  <c r="H42" i="14"/>
  <c r="I42" i="14"/>
  <c r="J42" i="14"/>
  <c r="F43" i="14"/>
  <c r="G43" i="14"/>
  <c r="H43" i="14"/>
  <c r="I43" i="14"/>
  <c r="J43" i="14"/>
  <c r="F44" i="14"/>
  <c r="G44" i="14"/>
  <c r="H44" i="14"/>
  <c r="I44" i="14"/>
  <c r="J44" i="14"/>
  <c r="J12" i="14"/>
  <c r="I12" i="14"/>
  <c r="H12" i="14"/>
  <c r="G12" i="14"/>
  <c r="F12" i="14"/>
  <c r="F13" i="13"/>
  <c r="G13" i="13"/>
  <c r="H13" i="13"/>
  <c r="I13" i="13"/>
  <c r="J13" i="13"/>
  <c r="F14" i="13"/>
  <c r="G14" i="13"/>
  <c r="H14" i="13"/>
  <c r="I14" i="13"/>
  <c r="J14" i="13"/>
  <c r="F15" i="13"/>
  <c r="G15" i="13"/>
  <c r="H15" i="13"/>
  <c r="I15" i="13"/>
  <c r="J15" i="13"/>
  <c r="F16" i="13"/>
  <c r="G16" i="13"/>
  <c r="H16" i="13"/>
  <c r="I16" i="13"/>
  <c r="J16" i="13"/>
  <c r="F17" i="13"/>
  <c r="G17" i="13"/>
  <c r="H17" i="13"/>
  <c r="I17" i="13"/>
  <c r="J17" i="13"/>
  <c r="F18" i="13"/>
  <c r="G18" i="13"/>
  <c r="H18" i="13"/>
  <c r="I18" i="13"/>
  <c r="J18" i="13"/>
  <c r="F19" i="13"/>
  <c r="G19" i="13"/>
  <c r="H19" i="13"/>
  <c r="I19" i="13"/>
  <c r="J19" i="13"/>
  <c r="F20" i="13"/>
  <c r="G20" i="13"/>
  <c r="H20" i="13"/>
  <c r="I20" i="13"/>
  <c r="J20" i="13"/>
  <c r="F21" i="13"/>
  <c r="G21" i="13"/>
  <c r="H21" i="13"/>
  <c r="I21" i="13"/>
  <c r="J21" i="13"/>
  <c r="F22" i="13"/>
  <c r="G22" i="13"/>
  <c r="H22" i="13"/>
  <c r="I22" i="13"/>
  <c r="J22" i="13"/>
  <c r="F23" i="13"/>
  <c r="G23" i="13"/>
  <c r="H23" i="13"/>
  <c r="I23" i="13"/>
  <c r="J23" i="13"/>
  <c r="F24" i="13"/>
  <c r="G24" i="13"/>
  <c r="H24" i="13"/>
  <c r="I24" i="13"/>
  <c r="J24" i="13"/>
  <c r="F25" i="13"/>
  <c r="G25" i="13"/>
  <c r="H25" i="13"/>
  <c r="I25" i="13"/>
  <c r="J25" i="13"/>
  <c r="F26" i="13"/>
  <c r="G26" i="13"/>
  <c r="H26" i="13"/>
  <c r="I26" i="13"/>
  <c r="J26" i="13"/>
  <c r="F27" i="13"/>
  <c r="G27" i="13"/>
  <c r="H27" i="13"/>
  <c r="I27" i="13"/>
  <c r="J27" i="13"/>
  <c r="F28" i="13"/>
  <c r="G28" i="13"/>
  <c r="H28" i="13"/>
  <c r="I28" i="13"/>
  <c r="J28" i="13"/>
  <c r="F29" i="13"/>
  <c r="G29" i="13"/>
  <c r="H29" i="13"/>
  <c r="I29" i="13"/>
  <c r="J29" i="13"/>
  <c r="F30" i="13"/>
  <c r="G30" i="13"/>
  <c r="H30" i="13"/>
  <c r="I30" i="13"/>
  <c r="J30" i="13"/>
  <c r="F31" i="13"/>
  <c r="G31" i="13"/>
  <c r="H31" i="13"/>
  <c r="I31" i="13"/>
  <c r="J31" i="13"/>
  <c r="F32" i="13"/>
  <c r="G32" i="13"/>
  <c r="H32" i="13"/>
  <c r="I32" i="13"/>
  <c r="J32" i="13"/>
  <c r="F33" i="13"/>
  <c r="G33" i="13"/>
  <c r="H33" i="13"/>
  <c r="I33" i="13"/>
  <c r="J33" i="13"/>
  <c r="F34" i="13"/>
  <c r="G34" i="13"/>
  <c r="H34" i="13"/>
  <c r="I34" i="13"/>
  <c r="J34" i="13"/>
  <c r="F35" i="13"/>
  <c r="G35" i="13"/>
  <c r="H35" i="13"/>
  <c r="I35" i="13"/>
  <c r="J35" i="13"/>
  <c r="F36" i="13"/>
  <c r="G36" i="13"/>
  <c r="H36" i="13"/>
  <c r="I36" i="13"/>
  <c r="J36" i="13"/>
  <c r="F37" i="13"/>
  <c r="G37" i="13"/>
  <c r="H37" i="13"/>
  <c r="I37" i="13"/>
  <c r="J37" i="13"/>
  <c r="F38" i="13"/>
  <c r="G38" i="13"/>
  <c r="H38" i="13"/>
  <c r="I38" i="13"/>
  <c r="J38" i="13"/>
  <c r="F39" i="13"/>
  <c r="G39" i="13"/>
  <c r="H39" i="13"/>
  <c r="I39" i="13"/>
  <c r="J39" i="13"/>
  <c r="F40" i="13"/>
  <c r="G40" i="13"/>
  <c r="H40" i="13"/>
  <c r="I40" i="13"/>
  <c r="J40" i="13"/>
  <c r="J12" i="13"/>
  <c r="I12" i="13"/>
  <c r="H12" i="13"/>
  <c r="G12" i="13"/>
  <c r="F12" i="13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J12" i="1"/>
  <c r="I12" i="1"/>
  <c r="H12" i="1"/>
  <c r="G12" i="1"/>
  <c r="F12" i="1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F48" i="2"/>
  <c r="G48" i="2"/>
  <c r="H48" i="2"/>
  <c r="I48" i="2"/>
  <c r="J48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J12" i="2"/>
  <c r="I12" i="2"/>
  <c r="H12" i="2"/>
  <c r="G12" i="2"/>
  <c r="F12" i="2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J12" i="4"/>
  <c r="I12" i="4"/>
  <c r="H12" i="4"/>
  <c r="G12" i="4"/>
  <c r="F12" i="4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J12" i="3"/>
  <c r="I12" i="3"/>
  <c r="H12" i="3"/>
  <c r="G12" i="3"/>
  <c r="F12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J12" i="8"/>
  <c r="I12" i="8"/>
  <c r="H12" i="8"/>
  <c r="G12" i="8"/>
  <c r="F12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J12" i="7"/>
  <c r="I12" i="7"/>
  <c r="H12" i="7"/>
  <c r="G12" i="7"/>
  <c r="F12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J12" i="6"/>
  <c r="I12" i="6"/>
  <c r="H12" i="6"/>
  <c r="G12" i="6"/>
  <c r="F12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J12" i="5"/>
  <c r="I12" i="5"/>
  <c r="H12" i="5"/>
  <c r="G12" i="5"/>
  <c r="F12" i="5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51" i="10"/>
  <c r="G51" i="10"/>
  <c r="H51" i="10"/>
  <c r="I51" i="10"/>
  <c r="J51" i="10"/>
  <c r="F52" i="10"/>
  <c r="G52" i="10"/>
  <c r="H52" i="10"/>
  <c r="I52" i="10"/>
  <c r="J52" i="10"/>
  <c r="J12" i="10"/>
  <c r="I12" i="10"/>
  <c r="H12" i="10"/>
  <c r="G12" i="10"/>
  <c r="F12" i="10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J12" i="9"/>
  <c r="I12" i="9"/>
  <c r="H12" i="9"/>
  <c r="G12" i="9"/>
  <c r="F12" i="9"/>
</calcChain>
</file>

<file path=xl/sharedStrings.xml><?xml version="1.0" encoding="utf-8"?>
<sst xmlns="http://schemas.openxmlformats.org/spreadsheetml/2006/main" count="1304" uniqueCount="900">
  <si>
    <t>ประเมิน วันที่ ..............เดือน.......................................พ.ศ. .................</t>
  </si>
  <si>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</si>
  <si>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</si>
  <si>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</si>
  <si>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รวมคะแนน (๓๐)</t>
  </si>
  <si>
    <t>ผลการประเมิน</t>
  </si>
  <si>
    <t>สรุป</t>
  </si>
  <si>
    <t>ไม่ผ่านเกณฑ์ (๐-๑๔)</t>
  </si>
  <si>
    <t>ผ่าน</t>
  </si>
  <si>
    <t>พอใช้ (๑๕-๒๐)</t>
  </si>
  <si>
    <t>ดี (๒๑-๒๕)</t>
  </si>
  <si>
    <t>ดีมาก (๒๖-๓๐)</t>
  </si>
  <si>
    <t>* เกณฑ์การตัดสิน ๑๕ คะแนนขึ้นไปถือว่าผ่าน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</si>
  <si>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</si>
  <si>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</si>
  <si>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</si>
  <si>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(...........................................................)</t>
  </si>
  <si>
    <t>ตำแหน่ง..............................................</t>
  </si>
  <si>
    <t>เด็กชายพงศธร</t>
  </si>
  <si>
    <t>เด็กชายภาณุพงศ์</t>
  </si>
  <si>
    <t>นกน้อย</t>
  </si>
  <si>
    <t>เด็กชายธนภัทร</t>
  </si>
  <si>
    <t>ทรัพย์มั่น</t>
  </si>
  <si>
    <t>เด็กหญิงปนัดดา</t>
  </si>
  <si>
    <t>เด็กหญิงวริศรา</t>
  </si>
  <si>
    <t>เด็กหญิงอารยา</t>
  </si>
  <si>
    <t>เด็กหญิงกัญญารัตน์</t>
  </si>
  <si>
    <t>สังข์ทอง</t>
  </si>
  <si>
    <t>เด็กหญิงจิราภรณ์</t>
  </si>
  <si>
    <t>เด็กหญิงสุทธิดา</t>
  </si>
  <si>
    <t>บุรีวงษ์</t>
  </si>
  <si>
    <t>ซื่อสัตย์</t>
  </si>
  <si>
    <t>เด็กหญิงพรไพลิน</t>
  </si>
  <si>
    <t>ฉายอรุณ</t>
  </si>
  <si>
    <t>เด็กหญิงสุพิชญา</t>
  </si>
  <si>
    <t>เด็กชายณัฐวุฒิ</t>
  </si>
  <si>
    <t>พูลสวัสดิ์</t>
  </si>
  <si>
    <t>เด็กชายธนวัฒน์</t>
  </si>
  <si>
    <t>เด็กชายภานุวัฒน์</t>
  </si>
  <si>
    <t>เด็กหญิงกัญญาพัชร</t>
  </si>
  <si>
    <t>เด็กหญิงณัฐณิชา</t>
  </si>
  <si>
    <t>แบบบันทึกผลการประเมินทักษะชีวิต ชั้นมัธยมศึกษาปีที่ ๑/๑</t>
  </si>
  <si>
    <t>แบบบันทึกผลการประเมินทักษะชีวิต ชั้นมัธยมศึกษาปีที่ ๑/๒</t>
  </si>
  <si>
    <t>แบบบันทึกผลการประเมินทักษะชีวิต ชั้นมัธยมศึกษาปีที่ ๑/๓</t>
  </si>
  <si>
    <t>แบบบันทึกผลการประเมินทักษะชีวิต ชั้นมัธยมศึกษาปีที่ ๑/๔</t>
  </si>
  <si>
    <t>แบบบันทึกผลการประเมินทักษะชีวิต ชั้นมัธยมศึกษาปีที่ ๑/๕</t>
  </si>
  <si>
    <t>แบบบันทึกผลการประเมินทักษะชีวิต ชั้นมัธยมศึกษาปีที่ ๑/๖</t>
  </si>
  <si>
    <t>แบบบันทึกผลการประเมินทักษะชีวิต ชั้นมัธยมศึกษาปีที่ ๑/๗</t>
  </si>
  <si>
    <t>แบบบันทึกผลการประเมินทักษะชีวิต ชั้นมัธยมศึกษาปีที่ ๑/๘</t>
  </si>
  <si>
    <t>แบบบันทึกผลการประเมินทักษะชีวิต ชั้นมัธยมศึกษาปีที่ ๑/๙</t>
  </si>
  <si>
    <t>แบบบันทึกผลการประเมินทักษะชีวิต ชั้นมัธยมศึกษาปีที่ ๑/๑๐</t>
  </si>
  <si>
    <t>เด็กหญิงจุฑามาศ</t>
  </si>
  <si>
    <t>เด็กหญิงญาณิศา</t>
  </si>
  <si>
    <t>ศรีสุธรรม</t>
  </si>
  <si>
    <t>เด็กหญิงปิยธิดา</t>
  </si>
  <si>
    <t>เด็กชายธนภูมิ</t>
  </si>
  <si>
    <t>เสมอเหมือน</t>
  </si>
  <si>
    <t>ธีรชัย</t>
  </si>
  <si>
    <t>สุขแก้ว</t>
  </si>
  <si>
    <t>ชัยศรี</t>
  </si>
  <si>
    <t>บาดขุนทด</t>
  </si>
  <si>
    <t>เด็กหญิงณัฐธิดา</t>
  </si>
  <si>
    <t>เด็กหญิงธนัญญา</t>
  </si>
  <si>
    <t>เด็กหญิงสุมาลี</t>
  </si>
  <si>
    <t>เด็กหญิงอชิรญา</t>
  </si>
  <si>
    <t>บุญมี</t>
  </si>
  <si>
    <t>เด็กชายภาคิน</t>
  </si>
  <si>
    <t>เกียรติกูล</t>
  </si>
  <si>
    <t>เด็กชายไชยวัฒน์</t>
  </si>
  <si>
    <t>บุญธรรม</t>
  </si>
  <si>
    <t>เด็กชายธนากร</t>
  </si>
  <si>
    <t>เด็กชายปัณณวัฒน์</t>
  </si>
  <si>
    <t>เด็กชายศิวกร</t>
  </si>
  <si>
    <t>ใจสงัด</t>
  </si>
  <si>
    <t>เด็กชายเจษฎา</t>
  </si>
  <si>
    <t>ปราณี</t>
  </si>
  <si>
    <t>เด็กชายวรเมธ</t>
  </si>
  <si>
    <t>ใจซื่อ</t>
  </si>
  <si>
    <t>เด็กหญิงกฤติยา</t>
  </si>
  <si>
    <t>เด็กหญิงขวัญจิรา</t>
  </si>
  <si>
    <t>เด็กหญิงณัฏฐณิชา</t>
  </si>
  <si>
    <t>เด็กหญิงเปมิกา</t>
  </si>
  <si>
    <t>เด็กหญิงอรวรรณ</t>
  </si>
  <si>
    <t>เด็กหญิงอรอนงค์</t>
  </si>
  <si>
    <t>ปัจจุสมัย</t>
  </si>
  <si>
    <t>จันทร์วิเศษ</t>
  </si>
  <si>
    <t>ทองเลื่อน</t>
  </si>
  <si>
    <t>จันทรา</t>
  </si>
  <si>
    <t>เด็กชายภูเบศร</t>
  </si>
  <si>
    <t>เด็กชายยศพล</t>
  </si>
  <si>
    <t>น้อยศรี</t>
  </si>
  <si>
    <t>เด็กชายสุรชาติ</t>
  </si>
  <si>
    <t>นามโคตร</t>
  </si>
  <si>
    <t>เด็กหญิงผกามาศ</t>
  </si>
  <si>
    <t>ปักษี</t>
  </si>
  <si>
    <t>เด็กหญิงสุคนธ์ทิพย์</t>
  </si>
  <si>
    <t>สังข์มงคล</t>
  </si>
  <si>
    <t>กิ่งแก้ว</t>
  </si>
  <si>
    <t>เด็กชายณัฐนันท์</t>
  </si>
  <si>
    <t>เด็กชายธนกร</t>
  </si>
  <si>
    <t>สุภาพุฒ</t>
  </si>
  <si>
    <t>นวลสุวรรณ์</t>
  </si>
  <si>
    <t>เด็กหญิงกนกพร</t>
  </si>
  <si>
    <t>เด็กหญิงกฤติกา</t>
  </si>
  <si>
    <t>เจริญยิ่ง</t>
  </si>
  <si>
    <t>เด็กหญิงพัชราภา</t>
  </si>
  <si>
    <t>โอสถานนท์</t>
  </si>
  <si>
    <t>โพธิ์ศรี</t>
  </si>
  <si>
    <t>เด็กชายภูริพัฒน์</t>
  </si>
  <si>
    <t>เด็กหญิงณัฐวรรณ</t>
  </si>
  <si>
    <t>จันทร์เพ็ญ</t>
  </si>
  <si>
    <t>เด็กหญิงนภสร</t>
  </si>
  <si>
    <t>กรุณา</t>
  </si>
  <si>
    <t>เสนีย์วงษ์ ณ อยุธยา</t>
  </si>
  <si>
    <t>เด็กชายนครินทร์</t>
  </si>
  <si>
    <t>สมสกุล</t>
  </si>
  <si>
    <t>เกณฑ์กิจ</t>
  </si>
  <si>
    <t>เด็กชายกรณ์ดนัย</t>
  </si>
  <si>
    <t>แขกพงษ์</t>
  </si>
  <si>
    <t>เด็กชายกรรทวิทย์</t>
  </si>
  <si>
    <t>น้อยจินดา</t>
  </si>
  <si>
    <t>เด็กชายกันต์ธร</t>
  </si>
  <si>
    <t>ขันทอง</t>
  </si>
  <si>
    <t>เด็กชายจิรภัทร์</t>
  </si>
  <si>
    <t>เจริญภักดีชุมพล</t>
  </si>
  <si>
    <t>เด็กชายเจตนิพัทธ์</t>
  </si>
  <si>
    <t>ทำมี</t>
  </si>
  <si>
    <t>เด็กชายชัชชัย</t>
  </si>
  <si>
    <t>ชื่นชม</t>
  </si>
  <si>
    <t>เด็กชายณรงค์ศักดิ์</t>
  </si>
  <si>
    <t>วงษ์นาม</t>
  </si>
  <si>
    <t>เด็กชายเดชนรินทร์</t>
  </si>
  <si>
    <t>กลิ่นคง</t>
  </si>
  <si>
    <t>เด็กชายทรงวุฒิ</t>
  </si>
  <si>
    <t>คะนิกา</t>
  </si>
  <si>
    <t>โชติวิทย์</t>
  </si>
  <si>
    <t>เด็กชายธีรวัฒน์</t>
  </si>
  <si>
    <t>สร้อยสิงห์คำ</t>
  </si>
  <si>
    <t>เด็กชายธีระศักดิ์</t>
  </si>
  <si>
    <t>ลุนสะแกวงษ์</t>
  </si>
  <si>
    <t>เด็กชายปภังกร</t>
  </si>
  <si>
    <t>พักดี</t>
  </si>
  <si>
    <t>เด็กชายพชร</t>
  </si>
  <si>
    <t>บุญขยาย</t>
  </si>
  <si>
    <t>เด็กชายพีรพัฒน์</t>
  </si>
  <si>
    <t>ศรีกสิกิจ</t>
  </si>
  <si>
    <t>เด็กชายพีรภัทร</t>
  </si>
  <si>
    <t>นวลละออง</t>
  </si>
  <si>
    <t>เด็กชายพีระพัฒน์</t>
  </si>
  <si>
    <t>ภูชำนิ</t>
  </si>
  <si>
    <t>เด็กชายภัทรโชค</t>
  </si>
  <si>
    <t>สีมาคูณ</t>
  </si>
  <si>
    <t>แคนดา</t>
  </si>
  <si>
    <t>เด็กชายวชิรวิทย์</t>
  </si>
  <si>
    <t>ผ่องผิว</t>
  </si>
  <si>
    <t>เด็กชายวศิน</t>
  </si>
  <si>
    <t>ฤกษ์งาม</t>
  </si>
  <si>
    <t>เด็กชายวัชรกร</t>
  </si>
  <si>
    <t>อำนาจศิลป์เจริญ</t>
  </si>
  <si>
    <t>เด็กชายสกุลพงษ์</t>
  </si>
  <si>
    <t>ร้อยพวง</t>
  </si>
  <si>
    <t>เด็กชายสมรักษ์</t>
  </si>
  <si>
    <t>ไวว่อง</t>
  </si>
  <si>
    <t>เด็กชายสิรภัทร</t>
  </si>
  <si>
    <t>เด็กหญิงชลธิชา</t>
  </si>
  <si>
    <t>มาประเสริฐ</t>
  </si>
  <si>
    <t>เด็กหญิงณิชานันท์</t>
  </si>
  <si>
    <t>โพธิ์วิทูล</t>
  </si>
  <si>
    <t>เด็กหญิงปณาลี</t>
  </si>
  <si>
    <t>เจิมพันธ์นิตย์</t>
  </si>
  <si>
    <t>เด็กหญิงปิยวรรณ</t>
  </si>
  <si>
    <t>กำพุฒ</t>
  </si>
  <si>
    <t>เด็กหญิงเพ็ญพิชชา</t>
  </si>
  <si>
    <t>เรืองราม</t>
  </si>
  <si>
    <t>เด็กหญิงรัชมล</t>
  </si>
  <si>
    <t>พรมน้อย</t>
  </si>
  <si>
    <t>เด็กหญิงวรกช</t>
  </si>
  <si>
    <t>ประชุมชน</t>
  </si>
  <si>
    <t>เด็กหญิงสิริมล</t>
  </si>
  <si>
    <t>ยิ่งผล</t>
  </si>
  <si>
    <t>เด็กหญิงสุประกายดาว</t>
  </si>
  <si>
    <t>บ่อทอง</t>
  </si>
  <si>
    <t>เด็กชายกฤติพัฒน์</t>
  </si>
  <si>
    <t>พรมงาม</t>
  </si>
  <si>
    <t>เด็กชายกวี</t>
  </si>
  <si>
    <t>มุ้งบัง</t>
  </si>
  <si>
    <t>เด็กชายก้องภพ</t>
  </si>
  <si>
    <t>จันทรลักษณ์</t>
  </si>
  <si>
    <t>เด็กชายจักรินทร์</t>
  </si>
  <si>
    <t>ขุนพัดกิจ</t>
  </si>
  <si>
    <t>ทองบุญนาค</t>
  </si>
  <si>
    <t>เด็กชายณัฐชนินท์</t>
  </si>
  <si>
    <t>เด็กชายนราทัศน์</t>
  </si>
  <si>
    <t>เหลืองทอง</t>
  </si>
  <si>
    <t>เด็กชายปิยะภัทร</t>
  </si>
  <si>
    <t>สนามพลี</t>
  </si>
  <si>
    <t>เด็กชายปุณณพัฒน์</t>
  </si>
  <si>
    <t>เจนการ</t>
  </si>
  <si>
    <t>มฤกุล</t>
  </si>
  <si>
    <t>เด็กชายภานุวัตร</t>
  </si>
  <si>
    <t>อยู่เจริญ</t>
  </si>
  <si>
    <t>เด็กชายมินทดา</t>
  </si>
  <si>
    <t>อาริยะยิ่ง</t>
  </si>
  <si>
    <t>เด็กชายรหัส</t>
  </si>
  <si>
    <t>ศรีสวัสดิ์</t>
  </si>
  <si>
    <t>อาจหาญ</t>
  </si>
  <si>
    <t>เด็กชายศิววงศ์</t>
  </si>
  <si>
    <t>ไชยมงคล</t>
  </si>
  <si>
    <t>เด็กหญิงกมลรัตน์</t>
  </si>
  <si>
    <t>อยู่คง</t>
  </si>
  <si>
    <t>เด็กหญิงกษมา</t>
  </si>
  <si>
    <t>พรหมรักษา</t>
  </si>
  <si>
    <t>เด็กหญิงกัลยา</t>
  </si>
  <si>
    <t>แพรงาม</t>
  </si>
  <si>
    <t>เด็กหญิงชนากานต์</t>
  </si>
  <si>
    <t>พรมา</t>
  </si>
  <si>
    <t>เด็กหญิงชนิดาภา</t>
  </si>
  <si>
    <t>ฉิมไพบูลย์</t>
  </si>
  <si>
    <t>เด็กหญิงญาตาวี</t>
  </si>
  <si>
    <t>นามวงศ์</t>
  </si>
  <si>
    <t>สุขสบาย</t>
  </si>
  <si>
    <t>เด็กหญิงธนาวรรณ์</t>
  </si>
  <si>
    <t>เด็กหญิงธันย์ชนก</t>
  </si>
  <si>
    <t>พุทธสุวรรณ์</t>
  </si>
  <si>
    <t>เด็กหญิงนิภาพร</t>
  </si>
  <si>
    <t>สุวรรณะ</t>
  </si>
  <si>
    <t>เด็กหญิงปรียาดา</t>
  </si>
  <si>
    <t>อัมพวานนท์</t>
  </si>
  <si>
    <t>เด็กหญิงปัณฑารีย์</t>
  </si>
  <si>
    <t>ประสงค์</t>
  </si>
  <si>
    <t>เด็กหญิงปัทมพร</t>
  </si>
  <si>
    <t>วงษ์เลิศ</t>
  </si>
  <si>
    <t>เด็กหญิงปานลดา</t>
  </si>
  <si>
    <t>ตีสถิตย์</t>
  </si>
  <si>
    <t>เด็กหญิงพีรดา</t>
  </si>
  <si>
    <t>อยู่จ้า</t>
  </si>
  <si>
    <t>เด็กหญิงภูมิพรรณ</t>
  </si>
  <si>
    <t>รอดสุวรรณ</t>
  </si>
  <si>
    <t>เด็กหญิงภูศนีษา</t>
  </si>
  <si>
    <t>สรรพคุณ</t>
  </si>
  <si>
    <t>เด็กหญิงวรรณพร</t>
  </si>
  <si>
    <t>ขำดี</t>
  </si>
  <si>
    <t>เด็กหญิงศิริวดี</t>
  </si>
  <si>
    <t>ออมทรัพย์วัฒนา</t>
  </si>
  <si>
    <t>เด็กหญิงสุกฤตา</t>
  </si>
  <si>
    <t>เด็กหญิงสุภาสวัสดิ์</t>
  </si>
  <si>
    <t>โกเมศ</t>
  </si>
  <si>
    <t>เด็กหญิงอรชพร</t>
  </si>
  <si>
    <t>เด็กชายกรวีร์</t>
  </si>
  <si>
    <t>สังข์เผือก</t>
  </si>
  <si>
    <t>เด็กชายชิษณุพงศ์</t>
  </si>
  <si>
    <t>อิ่มเอิบ</t>
  </si>
  <si>
    <t>เด็กชายไตรรงค์</t>
  </si>
  <si>
    <t>ธนไพบูลย์</t>
  </si>
  <si>
    <t>เด็กชายธนกฤษ</t>
  </si>
  <si>
    <t>ภู่พิมล</t>
  </si>
  <si>
    <t>พิมพิสาร</t>
  </si>
  <si>
    <t>เด็กชายบัณทัต</t>
  </si>
  <si>
    <t>ธนสารกุล</t>
  </si>
  <si>
    <t>เด็กชายปัญญากร</t>
  </si>
  <si>
    <t>ดีศรี</t>
  </si>
  <si>
    <t>เด็กชายปัณณธร</t>
  </si>
  <si>
    <t>เด็กชายภัคภณ</t>
  </si>
  <si>
    <t>ทองทาย</t>
  </si>
  <si>
    <t>เด็กชายภูเบศ</t>
  </si>
  <si>
    <t>ทาประเสริฐ</t>
  </si>
  <si>
    <t>ทิสา</t>
  </si>
  <si>
    <t>เด็กชายรัฐภูมิ</t>
  </si>
  <si>
    <t>จันงาม</t>
  </si>
  <si>
    <t>เด็กชายวิชาญ</t>
  </si>
  <si>
    <t>เมฆลา</t>
  </si>
  <si>
    <t>เด็กชายศาศวัต</t>
  </si>
  <si>
    <t>ช่วยสกุล</t>
  </si>
  <si>
    <t>เด็กชายสุเมธา</t>
  </si>
  <si>
    <t>ชูรังสฤษดิ์</t>
  </si>
  <si>
    <t>เด็กชายญาณเสฎฐ์</t>
  </si>
  <si>
    <t>โรจนจันทร์</t>
  </si>
  <si>
    <t>เด็กชายดนูศิษฏ์</t>
  </si>
  <si>
    <t>มาลยาภรณ์</t>
  </si>
  <si>
    <t>เด็กหญิงกชพร</t>
  </si>
  <si>
    <t>อ่อนน้อม</t>
  </si>
  <si>
    <t>เด็กหญิงกรพันธุ์</t>
  </si>
  <si>
    <t>พงษ์นอก</t>
  </si>
  <si>
    <t>เด็กหญิงเกณิกา</t>
  </si>
  <si>
    <t>ตะเภาพงศ์</t>
  </si>
  <si>
    <t>เด็กหญิงจันทร์วิมล</t>
  </si>
  <si>
    <t>เด็กหญิงชนาภัทร</t>
  </si>
  <si>
    <t>พนาศักดิ์</t>
  </si>
  <si>
    <t>เด็กหญิงชนิตรา</t>
  </si>
  <si>
    <t>พุ่มไสว</t>
  </si>
  <si>
    <t>เด็กหญิงโชติรส</t>
  </si>
  <si>
    <t>สาโพธิ์</t>
  </si>
  <si>
    <t>เด็กหญิงฐิติภรณ์</t>
  </si>
  <si>
    <t>ยะประดิษฐ์</t>
  </si>
  <si>
    <t>จันทบุตร</t>
  </si>
  <si>
    <t>เด็กหญิงธนัชชา</t>
  </si>
  <si>
    <t>เที่ยงตรงภิญโญ</t>
  </si>
  <si>
    <t>เด็กหญิงธันยชนก</t>
  </si>
  <si>
    <t>พงษ์เฉย</t>
  </si>
  <si>
    <t>เด็กหญิงนภัสตรา</t>
  </si>
  <si>
    <t>จันทร์ทอง</t>
  </si>
  <si>
    <t>เด็กหญิงบุณยวีย์</t>
  </si>
  <si>
    <t>แก้วโกรพ</t>
  </si>
  <si>
    <t>เด็กหญิงปรียาภัทร</t>
  </si>
  <si>
    <t>ประทุมรุ่ง</t>
  </si>
  <si>
    <t>เด็กหญิงพิชญา</t>
  </si>
  <si>
    <t>ศรีบุญเรือง</t>
  </si>
  <si>
    <t>เด็กหญิงภัสราภรณ์</t>
  </si>
  <si>
    <t>ภาชู</t>
  </si>
  <si>
    <t>เด็กหญิงวิลาสินี</t>
  </si>
  <si>
    <t>สมบุรุษ</t>
  </si>
  <si>
    <t>เด็กหญิงศิรินทิพย์</t>
  </si>
  <si>
    <t>ขาวเกตุ</t>
  </si>
  <si>
    <t>เด็กหญิงสุภาวดี</t>
  </si>
  <si>
    <t>เด็กหญิงอภิษฎา</t>
  </si>
  <si>
    <t>จันทคุณ</t>
  </si>
  <si>
    <t>เด็กหญิงอรนภา</t>
  </si>
  <si>
    <t>ยิ่งประเสริฐ</t>
  </si>
  <si>
    <t>วงสุพรรณ</t>
  </si>
  <si>
    <t>เด็กหญิงอรัญญา</t>
  </si>
  <si>
    <t>เด็กชายกิตติพัฒน์</t>
  </si>
  <si>
    <t>เจริญพันธุ์</t>
  </si>
  <si>
    <t>บุญโสม</t>
  </si>
  <si>
    <t>เด็กชายชุณนเกียรติ</t>
  </si>
  <si>
    <t>พันธ์ธรรม</t>
  </si>
  <si>
    <t>เด็กชายณัฐภูมิ</t>
  </si>
  <si>
    <t>พืชคูณ</t>
  </si>
  <si>
    <t>คงสมบูรณ์</t>
  </si>
  <si>
    <t>เด็กชายธนวรรธน์</t>
  </si>
  <si>
    <t>ความเพียร</t>
  </si>
  <si>
    <t>เด็กชายปริวัฒน์</t>
  </si>
  <si>
    <t>สุนทรไชย</t>
  </si>
  <si>
    <t>เด็กชายพีรพงศ์</t>
  </si>
  <si>
    <t>ทรงบัญฑิต</t>
  </si>
  <si>
    <t>เด็กชายภัทรธาดา</t>
  </si>
  <si>
    <t>ป่ากว้าง</t>
  </si>
  <si>
    <t>หัสดี</t>
  </si>
  <si>
    <t>เด็กชายภูธเนศ</t>
  </si>
  <si>
    <t>ชาวเมือง</t>
  </si>
  <si>
    <t>เด็กชายเมฆา</t>
  </si>
  <si>
    <t>เด็กชายสิทธินันท์</t>
  </si>
  <si>
    <t>จัตุรัส</t>
  </si>
  <si>
    <t>เด็กชายอนันดา</t>
  </si>
  <si>
    <t>พรมนนท์</t>
  </si>
  <si>
    <t>เด็กชายอภิรักษ์</t>
  </si>
  <si>
    <t>คงเจริญ</t>
  </si>
  <si>
    <t>เด็กชายอิสระโชติ</t>
  </si>
  <si>
    <t>เด็กชายเกียรติวัฒน์</t>
  </si>
  <si>
    <t xml:space="preserve">เด็กหญิงกชพรรณ  </t>
  </si>
  <si>
    <t>จอมศรี</t>
  </si>
  <si>
    <t>เด็กหญิงจิราพัชร</t>
  </si>
  <si>
    <t>เพ็งรอด</t>
  </si>
  <si>
    <t>เด็กหญิงญาศิภา</t>
  </si>
  <si>
    <t>แก้วทองตาล</t>
  </si>
  <si>
    <t>ศรีสุขโข</t>
  </si>
  <si>
    <t>เด็กหญิงทาริกา</t>
  </si>
  <si>
    <t>สุดงูเหลือม</t>
  </si>
  <si>
    <t>เด็กหญิงธัญชนก</t>
  </si>
  <si>
    <t>ศรีสุขสกุลไทย</t>
  </si>
  <si>
    <t>สงอุปการ</t>
  </si>
  <si>
    <t>เด็กหญิงนารีรัตน์</t>
  </si>
  <si>
    <t>แผ่นผา</t>
  </si>
  <si>
    <t>เด็กหญิงนุขวรา</t>
  </si>
  <si>
    <t>ภูจอมแก้ว</t>
  </si>
  <si>
    <t>พรมมา</t>
  </si>
  <si>
    <t>เด็กหญิงภิมลรักษ์</t>
  </si>
  <si>
    <t>พิมพล</t>
  </si>
  <si>
    <t>เด็กหญิงวรนุช</t>
  </si>
  <si>
    <t>ใจแข็ง</t>
  </si>
  <si>
    <t>เด็กหญิงวรัญญา</t>
  </si>
  <si>
    <t>เด็กหญิงวาสนา</t>
  </si>
  <si>
    <t>โยธา</t>
  </si>
  <si>
    <t>เด็กหญิงวิไลลักษณ์</t>
  </si>
  <si>
    <t>สุบุตรดี</t>
  </si>
  <si>
    <t>เด็กหญิงศิรภัสสร</t>
  </si>
  <si>
    <t>เดชดำรง</t>
  </si>
  <si>
    <t>เด็กหญิงสุกัญญา</t>
  </si>
  <si>
    <t>เชื้อวงษ์</t>
  </si>
  <si>
    <t>สอนเอี่ยม</t>
  </si>
  <si>
    <t>เด็กหญิงสุจิตรา</t>
  </si>
  <si>
    <t>ครูศรี</t>
  </si>
  <si>
    <t>โพธิ์วรรณ</t>
  </si>
  <si>
    <t>เด็กหญิงสุรีวรรณ</t>
  </si>
  <si>
    <t>จันแดง</t>
  </si>
  <si>
    <t>เด็กหญิงสุวรรณา</t>
  </si>
  <si>
    <t>คงมี</t>
  </si>
  <si>
    <t>เด็กหญิงอรุโณทัย</t>
  </si>
  <si>
    <t>ศิลปาโน</t>
  </si>
  <si>
    <t>เด็กชายจิรายุ</t>
  </si>
  <si>
    <t>บุญเจริญ</t>
  </si>
  <si>
    <t>เด็กชายจุลจักร</t>
  </si>
  <si>
    <t>มั่งมี</t>
  </si>
  <si>
    <t>เด็กชายชนัญญู</t>
  </si>
  <si>
    <t>ทานะมัย</t>
  </si>
  <si>
    <t>เด็กชายชวดล</t>
  </si>
  <si>
    <t>ครองยุฒธ์</t>
  </si>
  <si>
    <t>เด็กชายณัฏฐ์</t>
  </si>
  <si>
    <t>ทรัพย์สิน</t>
  </si>
  <si>
    <t>แตงพงษ์</t>
  </si>
  <si>
    <t>เด็กชายธีรศักดิ์</t>
  </si>
  <si>
    <t>บำรุงเกตุ</t>
  </si>
  <si>
    <t>เด็กชายนันทกานต์</t>
  </si>
  <si>
    <t>เที่ยงตรง</t>
  </si>
  <si>
    <t>เด็กชายพพิธชัย</t>
  </si>
  <si>
    <t>แสงตา</t>
  </si>
  <si>
    <t>เด็กชายพิทักษ์พงศ์</t>
  </si>
  <si>
    <t>ชนศิริ</t>
  </si>
  <si>
    <t>เด็กชายพีรภาส</t>
  </si>
  <si>
    <t>นาเมืองรักษ์</t>
  </si>
  <si>
    <t>เด็กชายพีรศรุต</t>
  </si>
  <si>
    <t>สุพัฒฑา</t>
  </si>
  <si>
    <t>เด็กชายวรธน</t>
  </si>
  <si>
    <t>วงษ์สุวรรณ์</t>
  </si>
  <si>
    <t>เด็กชายวีรภัทร</t>
  </si>
  <si>
    <t>เงินพา</t>
  </si>
  <si>
    <t>พงค์เปีย</t>
  </si>
  <si>
    <t>เด็กหญิงกษินา</t>
  </si>
  <si>
    <t>หันทยุง</t>
  </si>
  <si>
    <t>เด็กหญิงจิรัชญา</t>
  </si>
  <si>
    <t>จันทร์คุ้ม</t>
  </si>
  <si>
    <t>คนซื่อ</t>
  </si>
  <si>
    <t>เด็กหญิงณัชชา</t>
  </si>
  <si>
    <t>ศรีทะนุ</t>
  </si>
  <si>
    <t>มากเจริญ</t>
  </si>
  <si>
    <t>เด็กหญิงทิพวัลย์</t>
  </si>
  <si>
    <t>เตชาวาลิกานนท์</t>
  </si>
  <si>
    <t>เด็กหญิงธัญสรณ์</t>
  </si>
  <si>
    <t>ถนอมเวช</t>
  </si>
  <si>
    <t>เด็กหญิงธิดาวัฒน์</t>
  </si>
  <si>
    <t>วงษ์นิกร</t>
  </si>
  <si>
    <t>เด็กหญิงนิศารัตน์</t>
  </si>
  <si>
    <t>เด็กหญิงปณิดา</t>
  </si>
  <si>
    <t>พันธ์หมุด</t>
  </si>
  <si>
    <t>สรรพคุณยา</t>
  </si>
  <si>
    <t>เด็กหญิงพิมพ์ชนก</t>
  </si>
  <si>
    <t>ไพศาล</t>
  </si>
  <si>
    <t>เด็กหญิงเพชรลดา</t>
  </si>
  <si>
    <t>คำดวง</t>
  </si>
  <si>
    <t>เด็กหญิงเพ็ญผกามาศ</t>
  </si>
  <si>
    <t>พลอยแย้ม</t>
  </si>
  <si>
    <t>เด็กหญิงภัควลัญช์</t>
  </si>
  <si>
    <t>ศรีตระกูลพันธ์</t>
  </si>
  <si>
    <t>เด็กหญิงภาวิณี</t>
  </si>
  <si>
    <t>หล้ามูลชา</t>
  </si>
  <si>
    <t>เด็กหญิงมนัสนันท์</t>
  </si>
  <si>
    <t>สร้อยธนศิริกุล</t>
  </si>
  <si>
    <t>เด็กหญิงระพีพร</t>
  </si>
  <si>
    <t>เด็กหญิงรุ้งตะวัน</t>
  </si>
  <si>
    <t>จงรั้งกลาง</t>
  </si>
  <si>
    <t>เด็กหญิงรุ่งนภา</t>
  </si>
  <si>
    <t>เด็กหญิงลดาวัลย์</t>
  </si>
  <si>
    <t>ปรุงนิยม</t>
  </si>
  <si>
    <t>เด็กหญิงวิภาวี</t>
  </si>
  <si>
    <t>เด็กหญิงศรีประภา</t>
  </si>
  <si>
    <t>ดอนปัด</t>
  </si>
  <si>
    <t>เด็กหญิงศิริทิพย์</t>
  </si>
  <si>
    <t>ดอกบัว</t>
  </si>
  <si>
    <t>ภามัง</t>
  </si>
  <si>
    <t>เด็กชายกันดิศ</t>
  </si>
  <si>
    <t>เดชาฤทธิ์</t>
  </si>
  <si>
    <t>เด็กชายจิรเดช</t>
  </si>
  <si>
    <t>ส่านสม</t>
  </si>
  <si>
    <t>เด็กชายชานนท์</t>
  </si>
  <si>
    <t>อินทร์โพธิ์</t>
  </si>
  <si>
    <t>เด็กชายฐิติภูมิ</t>
  </si>
  <si>
    <t>แสงดำ</t>
  </si>
  <si>
    <t>ซื่อตรง</t>
  </si>
  <si>
    <t>เด็กชายธีรพล</t>
  </si>
  <si>
    <t>โทพินิจ</t>
  </si>
  <si>
    <t>เด็กชายนนทพัทธ์</t>
  </si>
  <si>
    <t>พระครูถิ่น</t>
  </si>
  <si>
    <t>เด็กชายนรุจศเรศ</t>
  </si>
  <si>
    <t>เด็กชายนิปุณ</t>
  </si>
  <si>
    <t>สังฆมณี</t>
  </si>
  <si>
    <t>เด็กชายนิพนธ์</t>
  </si>
  <si>
    <t>เนตรสุวรรณ</t>
  </si>
  <si>
    <t>เด็กชายปฎิภาณ</t>
  </si>
  <si>
    <t>เชิงศิริ</t>
  </si>
  <si>
    <t>ชาวเวียง</t>
  </si>
  <si>
    <t>เด็กชายปุญญพัฒน์</t>
  </si>
  <si>
    <t>ตานน้อย</t>
  </si>
  <si>
    <t>เด็กชายภูตะวัน</t>
  </si>
  <si>
    <t>เพ็ชรรื่น</t>
  </si>
  <si>
    <t>เด็กชายมหาสมุทร</t>
  </si>
  <si>
    <t>เอี่ยมไพฑูรย์</t>
  </si>
  <si>
    <t>เด็กชายระพีพัฒน์</t>
  </si>
  <si>
    <t>ฤาษี</t>
  </si>
  <si>
    <t>ทวีประยูร</t>
  </si>
  <si>
    <t>เด็กชายวรวิทย์</t>
  </si>
  <si>
    <t>กงแก้ว</t>
  </si>
  <si>
    <t>เด็กชายสุกฤษฏิ์</t>
  </si>
  <si>
    <t>นวลโสภา</t>
  </si>
  <si>
    <t>เหมกระจ่าง</t>
  </si>
  <si>
    <t>อินทร์ทอง</t>
  </si>
  <si>
    <t>เด็กหญิงกนกวรรณ</t>
  </si>
  <si>
    <t>หอมเดิม</t>
  </si>
  <si>
    <t>เด็กหญิงชนมน</t>
  </si>
  <si>
    <t>หาดทราย</t>
  </si>
  <si>
    <t>เด็กหญิงฐิติรัตน์</t>
  </si>
  <si>
    <t>ศรีสังข์</t>
  </si>
  <si>
    <t>เด็กหญิงณัฐฐาพร</t>
  </si>
  <si>
    <t>ทนทาน</t>
  </si>
  <si>
    <t xml:space="preserve">เด็กหญิงนวพรรษ </t>
  </si>
  <si>
    <t>ใจอุ่น</t>
  </si>
  <si>
    <t>คุ้มทอง</t>
  </si>
  <si>
    <t>สถิตย์</t>
  </si>
  <si>
    <t>เด็กหญิงปภาวรินทร์</t>
  </si>
  <si>
    <t>ทักษรี</t>
  </si>
  <si>
    <t>เด็กหญิงปัญญาพร</t>
  </si>
  <si>
    <t>ดวงรัตน์</t>
  </si>
  <si>
    <t>ก้อนทองคำ</t>
  </si>
  <si>
    <t>เด็กหญิงภัทราพร</t>
  </si>
  <si>
    <t>เด็กหญิงว่านวิกา</t>
  </si>
  <si>
    <t>เลิกทอง</t>
  </si>
  <si>
    <t>เด็กหญิงสมฤดี</t>
  </si>
  <si>
    <t>เดชผิว</t>
  </si>
  <si>
    <t>เด็กหญิงสุทธิกานต์</t>
  </si>
  <si>
    <t>แคะสูงเนิน</t>
  </si>
  <si>
    <t>ภูมิดี</t>
  </si>
  <si>
    <t>เด็กหญิงอนันตพร</t>
  </si>
  <si>
    <t>เพ็ชรคง</t>
  </si>
  <si>
    <t>เด็กชายกฤษฏา</t>
  </si>
  <si>
    <t>เด็กชายกวิน</t>
  </si>
  <si>
    <t>สำเภาจันทร์</t>
  </si>
  <si>
    <t>เด็กชายกิตติมา</t>
  </si>
  <si>
    <t>พูลผล</t>
  </si>
  <si>
    <t>เด็กชายจักรพรรณ์</t>
  </si>
  <si>
    <t>สันทัด</t>
  </si>
  <si>
    <t>เด็กชายจิรพัฒน์</t>
  </si>
  <si>
    <t>สุขอรุณ</t>
  </si>
  <si>
    <t>เด็กชายจิรัฐต์กุล</t>
  </si>
  <si>
    <t>นาละคร</t>
  </si>
  <si>
    <t>เด็กชายจีรภัทร</t>
  </si>
  <si>
    <t>รอดเลี้ยง</t>
  </si>
  <si>
    <t>เด็กชายจุฑาพัทธิ์</t>
  </si>
  <si>
    <t>เด็กชายชนะชล</t>
  </si>
  <si>
    <t>ศิลาวงษ์</t>
  </si>
  <si>
    <t>เด็กชายชนัต</t>
  </si>
  <si>
    <t>เด็กชายณัฐชนน</t>
  </si>
  <si>
    <t>เผ่าหนอง</t>
  </si>
  <si>
    <t>เสาร์ศิริ</t>
  </si>
  <si>
    <t>เด็กชายต้องชนะ</t>
  </si>
  <si>
    <t>ศรีสุข</t>
  </si>
  <si>
    <t>เด็กชายธนทัต</t>
  </si>
  <si>
    <t>สุทธิฤกษ์</t>
  </si>
  <si>
    <t>เด็กชายธนบดี</t>
  </si>
  <si>
    <t>แข็งขัน</t>
  </si>
  <si>
    <t>เด็กชายพีรพล</t>
  </si>
  <si>
    <t>เด็กชายภานุเดช</t>
  </si>
  <si>
    <t>อ่อนละม้าย</t>
  </si>
  <si>
    <t>อุทธสิงห์</t>
  </si>
  <si>
    <t>คำประเสริฐ</t>
  </si>
  <si>
    <t>ขยันคิด</t>
  </si>
  <si>
    <t>เด็กชายอาณา</t>
  </si>
  <si>
    <t>ผิวประเสริฐ</t>
  </si>
  <si>
    <t>เด็กชายโอฬาร</t>
  </si>
  <si>
    <t>พุทธสอน</t>
  </si>
  <si>
    <t>ไชยบุรุษ</t>
  </si>
  <si>
    <t>เด็กหญิงกนกกร</t>
  </si>
  <si>
    <t>กรกระหนก</t>
  </si>
  <si>
    <t>เด็กหญิงกัญญาภัค</t>
  </si>
  <si>
    <t>สมคุณ</t>
  </si>
  <si>
    <t>เด็กหญิงณัฐฌา</t>
  </si>
  <si>
    <t>กลีบอุบล</t>
  </si>
  <si>
    <t>เด็กหญิงดวงฤทัย</t>
  </si>
  <si>
    <t>สงค์วิชัย</t>
  </si>
  <si>
    <t>เด็กหญิงนภัสสร</t>
  </si>
  <si>
    <t>เจียมกรกต</t>
  </si>
  <si>
    <t>เด็กหญิงนราทิพย์</t>
  </si>
  <si>
    <t>ว่องไว</t>
  </si>
  <si>
    <t>เด็กหญิงเนตรชนก</t>
  </si>
  <si>
    <t>เด็กหญิงบวรรัตน์</t>
  </si>
  <si>
    <t>พูลประสาท</t>
  </si>
  <si>
    <t>สีตา</t>
  </si>
  <si>
    <t>เด็กหญิงปาริชาต</t>
  </si>
  <si>
    <t>ชมบุตร</t>
  </si>
  <si>
    <t>เด็กหญิงพีรภาร์</t>
  </si>
  <si>
    <t>เชี่ยวชาญกิจยิ่ง</t>
  </si>
  <si>
    <t>เด็กหญิงรัตนาภรณ์</t>
  </si>
  <si>
    <t>เด็กหญิงลักษิกา</t>
  </si>
  <si>
    <t>คนรู้</t>
  </si>
  <si>
    <t>เด็กหญิงวรนารี</t>
  </si>
  <si>
    <t>เด็กหญิงศิริวรรณ</t>
  </si>
  <si>
    <t>ปิติกุล</t>
  </si>
  <si>
    <t>เด็กชายกิตติพันธ์</t>
  </si>
  <si>
    <t>กิตติสุนทโรภาศ</t>
  </si>
  <si>
    <t>เด็กชายเขษมศักดิ์</t>
  </si>
  <si>
    <t>ย้อยดา</t>
  </si>
  <si>
    <t>เด็กชายจักรนรินทร์</t>
  </si>
  <si>
    <t>นันบุตดี</t>
  </si>
  <si>
    <t>เด็กชายชนายุส</t>
  </si>
  <si>
    <t>พลอยแก้ว</t>
  </si>
  <si>
    <t>เด็กชายชัยชนะ</t>
  </si>
  <si>
    <t>แสงทะมาตร์</t>
  </si>
  <si>
    <t>เด็กชายณพสรณ์</t>
  </si>
  <si>
    <t>ชูสงค์</t>
  </si>
  <si>
    <t>เด็กชายณัฐวัฒน์</t>
  </si>
  <si>
    <t>ยอดหนองแก้ว</t>
  </si>
  <si>
    <t>เด็กชายดนุพร</t>
  </si>
  <si>
    <t>พูลเชื้อ</t>
  </si>
  <si>
    <t>เด็กชายดรัณภพ</t>
  </si>
  <si>
    <t>ทองกุล</t>
  </si>
  <si>
    <t>ส่งแสง</t>
  </si>
  <si>
    <t>เด็กชายธนวันต์</t>
  </si>
  <si>
    <t>หลำผาสุข</t>
  </si>
  <si>
    <t>เด็กชายนารายณ์</t>
  </si>
  <si>
    <t>จันทร์พวง</t>
  </si>
  <si>
    <t>เด็กชายปณิธาน</t>
  </si>
  <si>
    <t>แก้วชา</t>
  </si>
  <si>
    <t>เด็กชายปวรปรัชญ์</t>
  </si>
  <si>
    <t>มงคล</t>
  </si>
  <si>
    <t>เด็กชายพงศกร</t>
  </si>
  <si>
    <t>แพงสุข</t>
  </si>
  <si>
    <t>เด็กชายพนธกร</t>
  </si>
  <si>
    <t>ไพเราะ</t>
  </si>
  <si>
    <t>เด็กชายภัทรพล</t>
  </si>
  <si>
    <t>ผะโรทัย</t>
  </si>
  <si>
    <t>เด็กชายภูมิพัฒณ์</t>
  </si>
  <si>
    <t>อินทวิเศษ</t>
  </si>
  <si>
    <t>เด็กชายศุภณัฐ</t>
  </si>
  <si>
    <t>แสงทอง</t>
  </si>
  <si>
    <t>เด็กชายสกานต์</t>
  </si>
  <si>
    <t>โพนงาม</t>
  </si>
  <si>
    <t>เด็กชายอณุวัฒน์</t>
  </si>
  <si>
    <t>เรืองกระจาย</t>
  </si>
  <si>
    <t>เด็กชายอมรเทพ</t>
  </si>
  <si>
    <t>อิ่มจิตต์</t>
  </si>
  <si>
    <t>เด็กหญิงกฤษพร</t>
  </si>
  <si>
    <t>ชาญศรี</t>
  </si>
  <si>
    <t>เด็กหญิงฉัตรธิดา</t>
  </si>
  <si>
    <t>ทานทน</t>
  </si>
  <si>
    <t>เด็กหญิงญาชิภา</t>
  </si>
  <si>
    <t>เด็กหญิงณัฐพร</t>
  </si>
  <si>
    <t>สร้อยถาวร</t>
  </si>
  <si>
    <t>เด็กหญิงบุตรสกาว</t>
  </si>
  <si>
    <t>ชื่นคุ้ม</t>
  </si>
  <si>
    <t>เด็กหญิงปุณยนุช</t>
  </si>
  <si>
    <t>สมใจเพ็ง</t>
  </si>
  <si>
    <t>เด็กหญิงพนิดา</t>
  </si>
  <si>
    <t>ชูใจ</t>
  </si>
  <si>
    <t>เด็กหญิงมลฤดี</t>
  </si>
  <si>
    <t>สุขสวัสดิ์</t>
  </si>
  <si>
    <t>เด็กหญิงมีนา</t>
  </si>
  <si>
    <t>อัณฑสูตร</t>
  </si>
  <si>
    <t>เด็กหญิงวีรดา</t>
  </si>
  <si>
    <t>รอดคุ้ม</t>
  </si>
  <si>
    <t>เด็กหญิงสุภรัต</t>
  </si>
  <si>
    <t>ธัญญวุฒิศิริ</t>
  </si>
  <si>
    <t>เด็กหญิงอรอินทุ์</t>
  </si>
  <si>
    <t>วันทามิ</t>
  </si>
  <si>
    <t>อรชร</t>
  </si>
  <si>
    <t>แบบบันทึกผลการประเมินทักษะชีวิต ชั้นมัธยมศึกษาปีที่ ๑/๑๑</t>
  </si>
  <si>
    <t>แบบบันทึกผลการประเมินทักษะชีวิต ชั้นมัธยมศึกษาปีที่ ๑/๑๒</t>
  </si>
  <si>
    <t>เด็กชายกฤติเดช</t>
  </si>
  <si>
    <t>สิงห์คำ</t>
  </si>
  <si>
    <t>เด็กชายกษิดิศ</t>
  </si>
  <si>
    <t>เกษมสรวล</t>
  </si>
  <si>
    <t>เด็กชายจักรพงษ์</t>
  </si>
  <si>
    <t>ไตรรัตน์</t>
  </si>
  <si>
    <t>เด็กชายชนชน</t>
  </si>
  <si>
    <t>มงคลพิมพ์</t>
  </si>
  <si>
    <t>ยังให้ผล</t>
  </si>
  <si>
    <t>เด็กชายธงทอง</t>
  </si>
  <si>
    <t>อนันตพงศ์</t>
  </si>
  <si>
    <t>ศรีศิริโชคชัย</t>
  </si>
  <si>
    <t>เชียงเดิม</t>
  </si>
  <si>
    <t>เด็กชายปัญญณรงค์</t>
  </si>
  <si>
    <t>สุนทรโกมล</t>
  </si>
  <si>
    <t>เด็กชายพัฒนกร</t>
  </si>
  <si>
    <t>ครูสอน</t>
  </si>
  <si>
    <t>เด็กชายพีระพล</t>
  </si>
  <si>
    <t>เส้นเกษ</t>
  </si>
  <si>
    <t>เด็กชายภาสกร</t>
  </si>
  <si>
    <t>อาทร</t>
  </si>
  <si>
    <t>เด็กชายภูชิต</t>
  </si>
  <si>
    <t>เด็กชายภูวดล</t>
  </si>
  <si>
    <t>มาติยานนท์</t>
  </si>
  <si>
    <t>เด็กชายภูศินษณ์</t>
  </si>
  <si>
    <t>นวลแก้ว</t>
  </si>
  <si>
    <t>เด็กชายรัตนโชติ</t>
  </si>
  <si>
    <t>พรมปะ</t>
  </si>
  <si>
    <t>เด็กชายวงศธร</t>
  </si>
  <si>
    <t>เกิดปลั่ง</t>
  </si>
  <si>
    <t>เด็กชายวัชรินทร์</t>
  </si>
  <si>
    <t>ทิพย์วงษา</t>
  </si>
  <si>
    <t>เด็กชายศุภกานต์</t>
  </si>
  <si>
    <t>กีบาง</t>
  </si>
  <si>
    <t>เด็กชายศุภฤกษ์</t>
  </si>
  <si>
    <t>โปรยลาภ</t>
  </si>
  <si>
    <t>เด็กชายสิรภพ</t>
  </si>
  <si>
    <t>สีใส</t>
  </si>
  <si>
    <t>เด็กชายองอาจ</t>
  </si>
  <si>
    <t>คงเทศ</t>
  </si>
  <si>
    <t>เครือแดง</t>
  </si>
  <si>
    <t>เด็กหญิงกมลชนก</t>
  </si>
  <si>
    <t>เหล่าไพบูลย์ศิลป์</t>
  </si>
  <si>
    <t>เด็กหญิงกัญญาวีร์</t>
  </si>
  <si>
    <t>ตันกูล</t>
  </si>
  <si>
    <t>เด็กหญิงกิตติยากร</t>
  </si>
  <si>
    <t>กลิ้งพะไล</t>
  </si>
  <si>
    <t>อโนสูงเนิน</t>
  </si>
  <si>
    <t>เด็กหญิงชญานิศภ์</t>
  </si>
  <si>
    <t>แดงวัน</t>
  </si>
  <si>
    <t>เด็กหญิงชุลีรัตน์</t>
  </si>
  <si>
    <t>กรุงแก้ว</t>
  </si>
  <si>
    <t>เด็กหญิงณัฏฐ์ธนัน</t>
  </si>
  <si>
    <t>ธนกุลธิรัตน์</t>
  </si>
  <si>
    <t>เด็กหญิงดวงนฤมล</t>
  </si>
  <si>
    <t>เลิศศรี</t>
  </si>
  <si>
    <t>เด็กหญิงนวนันท์</t>
  </si>
  <si>
    <t>ชุมจันทร์</t>
  </si>
  <si>
    <t>เด็กหญิงปริชญา</t>
  </si>
  <si>
    <t>จันทร์ศรีสุริยวงค์</t>
  </si>
  <si>
    <t>คงศร</t>
  </si>
  <si>
    <t>ตาทอง</t>
  </si>
  <si>
    <t>เด็กหญิงพัชรมณฑ์</t>
  </si>
  <si>
    <t>วรรณชาติ</t>
  </si>
  <si>
    <t>เด็กหญิงพิชชา</t>
  </si>
  <si>
    <t>อภิสุนทรางกูร</t>
  </si>
  <si>
    <t>เด็กหญิงพิมพรรณ</t>
  </si>
  <si>
    <t>แซ่ลิ้ม</t>
  </si>
  <si>
    <t>เด็กหญิงภัทรานิษฐ์</t>
  </si>
  <si>
    <t>ปรีสมุทร</t>
  </si>
  <si>
    <t>เด็กชายกฤตะนัญ</t>
  </si>
  <si>
    <t>พิมพ์ดีด</t>
  </si>
  <si>
    <t>เด็กชายกฤษฏ์ชญาห์</t>
  </si>
  <si>
    <t>พลชนากฤษฏิ์</t>
  </si>
  <si>
    <t>เด็กชายชวกร</t>
  </si>
  <si>
    <t>แสงฉาย</t>
  </si>
  <si>
    <t>เด็กชายณฐกร</t>
  </si>
  <si>
    <t>เหลืองอร่ามจิตร</t>
  </si>
  <si>
    <t>เด็กชายณัฐดนัย</t>
  </si>
  <si>
    <t>อินทคล้าย</t>
  </si>
  <si>
    <t>คชสวัสดิ์</t>
  </si>
  <si>
    <t>เด็กชายนราศักดิ์</t>
  </si>
  <si>
    <t>พิมพ์แหวน</t>
  </si>
  <si>
    <t>เด็กชายปราจีณ</t>
  </si>
  <si>
    <t>เขตสกุล</t>
  </si>
  <si>
    <t>เด็กชายพงศ์เทพ</t>
  </si>
  <si>
    <t>พลพิทักษ์</t>
  </si>
  <si>
    <t>เด็กชายพีรวัส</t>
  </si>
  <si>
    <t>นามสีอุ่น</t>
  </si>
  <si>
    <t>เด็กชายไพศาล</t>
  </si>
  <si>
    <t>อินทรสุนทร</t>
  </si>
  <si>
    <t>เด็กชายวิชชากร</t>
  </si>
  <si>
    <t>เดชสุภา</t>
  </si>
  <si>
    <t>เด็กชายเอกราช</t>
  </si>
  <si>
    <t>เด็กหญิงกนกกาญจน์</t>
  </si>
  <si>
    <t>แสนดงแคน</t>
  </si>
  <si>
    <t>เด็กหญิงกัญญารุ่ง</t>
  </si>
  <si>
    <t>ขาวทั่ว</t>
  </si>
  <si>
    <t>เด็กหญิงคณัญญา</t>
  </si>
  <si>
    <t>รุ่งเรือง</t>
  </si>
  <si>
    <t>เด็กหญิงครีมาศ</t>
  </si>
  <si>
    <t>เจริญทรัพย์</t>
  </si>
  <si>
    <t>เรียนศรี</t>
  </si>
  <si>
    <t>สมัครสมาน</t>
  </si>
  <si>
    <t>เด็กหญิงชญาทิพย์</t>
  </si>
  <si>
    <t>ทับมีบุญ</t>
  </si>
  <si>
    <t>เด็กหญิงชญาภา</t>
  </si>
  <si>
    <t>ศรีตะเวน</t>
  </si>
  <si>
    <t>เด็กหญิงชลนิภา</t>
  </si>
  <si>
    <t>แช่มช้อย</t>
  </si>
  <si>
    <t>เด็กหญิงชาลินี</t>
  </si>
  <si>
    <t>ไมตรีจิตต์</t>
  </si>
  <si>
    <t>ดอนมอญ</t>
  </si>
  <si>
    <t>เด็กหญิงฐิติธนพร</t>
  </si>
  <si>
    <t>ลาโว</t>
  </si>
  <si>
    <t>เด็กหญิงณัฐชยา</t>
  </si>
  <si>
    <t>ลำบอง</t>
  </si>
  <si>
    <t>วัฒนวงศ์</t>
  </si>
  <si>
    <t>เด็กหญิงเบญจมิน</t>
  </si>
  <si>
    <t>อัศวภูมิ</t>
  </si>
  <si>
    <t>เด็กหญิงปภาวริณท์</t>
  </si>
  <si>
    <t>เด็กหญิงวชิรญาณ์</t>
  </si>
  <si>
    <t>สิมมา</t>
  </si>
  <si>
    <t>เด็กหญิงวรพร</t>
  </si>
  <si>
    <t>สมนาม</t>
  </si>
  <si>
    <t>เด็กหญิงวรวรรณ</t>
  </si>
  <si>
    <t>วัฒนวิเชียร</t>
  </si>
  <si>
    <t>ลือคำงาม</t>
  </si>
  <si>
    <t>นวลจันทร์</t>
  </si>
  <si>
    <t>เด็กชายอัคคเดช</t>
  </si>
  <si>
    <t>สุขวิลัย</t>
  </si>
  <si>
    <t>เด็กชายณภัทร</t>
  </si>
  <si>
    <t>เลอนอบ</t>
  </si>
  <si>
    <t>ป้อมตะขบ</t>
  </si>
  <si>
    <t>เด็กชายปฏิพัทธ์</t>
  </si>
  <si>
    <t>จินจู</t>
  </si>
  <si>
    <t>เด็กชายพีระพงษ์</t>
  </si>
  <si>
    <t>วันจีน</t>
  </si>
  <si>
    <t>เด็กชายสุขุม</t>
  </si>
  <si>
    <t>เด็กชายเสฎฐวุฒิ</t>
  </si>
  <si>
    <t>เด็กหญิงฑิฆัมพร</t>
  </si>
  <si>
    <t>พูนสระคู</t>
  </si>
  <si>
    <t>เด็กหญิงสิริรัฐ</t>
  </si>
  <si>
    <t>ชาติทอง</t>
  </si>
  <si>
    <t>เด็กหญิงนุชจรีย์</t>
  </si>
  <si>
    <t>โตสุขศรี</t>
  </si>
  <si>
    <t>เด็กหญิงภารดี</t>
  </si>
  <si>
    <t>สมพรนิมิต</t>
  </si>
  <si>
    <t>เด็กหญิงกรกมล</t>
  </si>
  <si>
    <t>นฤภัย</t>
  </si>
  <si>
    <t>บัวส่องใส</t>
  </si>
  <si>
    <t>เด็กหญิงดวงมะณี</t>
  </si>
  <si>
    <t>เอี่ยมอุไร</t>
  </si>
  <si>
    <t>เด็กหญิงธันวดี</t>
  </si>
  <si>
    <t>มณีงาม</t>
  </si>
  <si>
    <t>เด็กหญิงนันท์นภัส</t>
  </si>
  <si>
    <t>รอดบุตร</t>
  </si>
  <si>
    <t>เด็กหญิงปรัตถา</t>
  </si>
  <si>
    <t>พุ่มเผือก</t>
  </si>
  <si>
    <t>เด็กหญิงปิยาภัทร</t>
  </si>
  <si>
    <t>รัตน์วิเศษฤทธิ์</t>
  </si>
  <si>
    <t>เด็กหญิงมนรดา</t>
  </si>
  <si>
    <t>ปักษ์ชัยภูมิ</t>
  </si>
  <si>
    <t>เด็กหญิงมิ่งกมล</t>
  </si>
  <si>
    <t>เด็กหญิงรัตนาวรรณ์</t>
  </si>
  <si>
    <t>จรรยาดี</t>
  </si>
  <si>
    <t>เด็กหญิงรุจิรา</t>
  </si>
  <si>
    <t>เด็กหญิงลลิตา</t>
  </si>
  <si>
    <t>เอื้อเฟื้อ</t>
  </si>
  <si>
    <t>เด็กหญิงวรรณศิริ</t>
  </si>
  <si>
    <t>เหล่ามา</t>
  </si>
  <si>
    <t>เธียรเงิน</t>
  </si>
  <si>
    <t>เด็กหญิงสมัชญา</t>
  </si>
  <si>
    <t>โตฉาย</t>
  </si>
  <si>
    <t>เด็กหญิงอรพรรณ</t>
  </si>
  <si>
    <t>เกตุโคกกรวด</t>
  </si>
  <si>
    <t>เด็กหญิงอรวรรยา</t>
  </si>
  <si>
    <t>พิมแก้ว</t>
  </si>
  <si>
    <t>เด็กหญิงอาทิติยาภรณ์</t>
  </si>
  <si>
    <t>รัศมี</t>
  </si>
  <si>
    <t>เด็กชายชัชวาลย์</t>
  </si>
  <si>
    <t>จิตรวิโรจน์</t>
  </si>
  <si>
    <t>เด็กชายกฤษฎิ์พงศ์</t>
  </si>
  <si>
    <t>จุรีพงษ์</t>
  </si>
  <si>
    <t>เด็กชายกัณฑ์อเนก</t>
  </si>
  <si>
    <t>เด็กชายกิตติศักรินทร์</t>
  </si>
  <si>
    <t>ปังประเสริฐ</t>
  </si>
  <si>
    <t>เด็กชายจีรวัฒน์</t>
  </si>
  <si>
    <t>จันทร์ศิริ</t>
  </si>
  <si>
    <t>เด็กชายณพล</t>
  </si>
  <si>
    <t>พุฒตีบ</t>
  </si>
  <si>
    <t>เด็กชายทักษดนย์</t>
  </si>
  <si>
    <t>มีรส</t>
  </si>
  <si>
    <t>เด็กชายแทนคุณ</t>
  </si>
  <si>
    <t>โถทอง</t>
  </si>
  <si>
    <t>เหมือนส่อน</t>
  </si>
  <si>
    <t>เด็กชายธนกฤต</t>
  </si>
  <si>
    <t>เด็กชายธีรภาพ</t>
  </si>
  <si>
    <t>สัจจานนท์</t>
  </si>
  <si>
    <t>เด็กชายนิธิ</t>
  </si>
  <si>
    <t>แก้วสว่าง</t>
  </si>
  <si>
    <t>เด็กชายนิพพิชฌน์</t>
  </si>
  <si>
    <t>พิมพ์กิจ</t>
  </si>
  <si>
    <t>สีกลม</t>
  </si>
  <si>
    <t>สารกิจ</t>
  </si>
  <si>
    <t>บัณฑิตกุล</t>
  </si>
  <si>
    <t>เด็กชายวุฒิภัทร</t>
  </si>
  <si>
    <t>อร่ามเรือง</t>
  </si>
  <si>
    <t>เด็กชายเวชพิสิฐ</t>
  </si>
  <si>
    <t>อุทโก</t>
  </si>
  <si>
    <t>เด็กชายศิรภัทร</t>
  </si>
  <si>
    <t>บุญเกิด</t>
  </si>
  <si>
    <t>เด็กชายสุรสีห์</t>
  </si>
  <si>
    <t>สุขวิเศษ</t>
  </si>
  <si>
    <t>เด็กชายอิทธิพล</t>
  </si>
  <si>
    <t>แสงเดช</t>
  </si>
  <si>
    <t>เด็กชายธนาธิป</t>
  </si>
  <si>
    <t>หอมกลิ่น</t>
  </si>
  <si>
    <t>บุรีวงศ์</t>
  </si>
  <si>
    <t>เด็กหญิงจุฑาทิพย์</t>
  </si>
  <si>
    <t>วงษ์ตระกูลพัด</t>
  </si>
  <si>
    <t>เด็กหญิงญานิศา</t>
  </si>
  <si>
    <t>สุขสุวานนท์</t>
  </si>
  <si>
    <t>เด็กหญิงธัญญาลักษณ์</t>
  </si>
  <si>
    <t>จำลองราช</t>
  </si>
  <si>
    <t>เด็กหญิงธันยพร</t>
  </si>
  <si>
    <t>เด็กหญิงธันยา</t>
  </si>
  <si>
    <t>บุตรสาลี</t>
  </si>
  <si>
    <t>เด็กหญิงธาริสา</t>
  </si>
  <si>
    <t>วาดถนน</t>
  </si>
  <si>
    <t>เด็กหญิงปพิชญา</t>
  </si>
  <si>
    <t>เอี่ยมยัง</t>
  </si>
  <si>
    <t>เด็กหญิงสวิตตา</t>
  </si>
  <si>
    <t>จิตต์สุภา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</si>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</sst>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t0\-0000\-00000\-00\-0"/>
    <numFmt numFmtId="188" formatCode="t#,##0_);\(t#,##0\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textRotation="90"/>
    </xf>
    <xf numFmtId="59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59" fontId="4" fillId="0" borderId="0" xfId="0" applyNumberFormat="1" applyFont="1"/>
    <xf numFmtId="0" fontId="4" fillId="0" borderId="4" xfId="0" applyFont="1" applyBorder="1" applyAlignment="1">
      <alignment horizontal="center" textRotation="90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textRotation="90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2" borderId="11" xfId="1" applyFont="1" applyFill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shrinkToFit="1"/>
    </xf>
    <xf numFmtId="187" fontId="5" fillId="0" borderId="11" xfId="0" applyNumberFormat="1" applyFont="1" applyFill="1" applyBorder="1" applyAlignment="1">
      <alignment horizontal="left" vertical="center"/>
    </xf>
    <xf numFmtId="59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 vertical="center"/>
    </xf>
    <xf numFmtId="59" fontId="1" fillId="0" borderId="1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59" fontId="1" fillId="0" borderId="9" xfId="0" applyNumberFormat="1" applyFont="1" applyBorder="1" applyAlignment="1">
      <alignment horizontal="center" vertical="center"/>
    </xf>
    <xf numFmtId="59" fontId="1" fillId="0" borderId="15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2" xfId="0" applyFont="1" applyBorder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/>
    </xf>
    <xf numFmtId="188" fontId="7" fillId="3" borderId="5" xfId="0" applyNumberFormat="1" applyFont="1" applyFill="1" applyBorder="1" applyAlignment="1">
      <alignment horizontal="center" vertical="center"/>
    </xf>
    <xf numFmtId="188" fontId="5" fillId="3" borderId="4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/>
    </xf>
    <xf numFmtId="188" fontId="9" fillId="3" borderId="4" xfId="0" applyNumberFormat="1" applyFont="1" applyFill="1" applyBorder="1" applyAlignment="1">
      <alignment horizontal="center"/>
    </xf>
    <xf numFmtId="188" fontId="7" fillId="3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19400" y="76200"/>
          <a:ext cx="2105026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990600</xdr:colOff>
      <xdr:row>0</xdr:row>
      <xdr:rowOff>0</xdr:rowOff>
    </xdr:from>
    <xdr:to>
      <xdr:col>3</xdr:col>
      <xdr:colOff>885825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2405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1"/>
  <sheetViews>
    <sheetView view="pageLayout" topLeftCell="A47" workbookViewId="0">
      <selection activeCell="I49" sqref="I49:J50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41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4" t="s">
        <v>9</v>
      </c>
      <c r="H11" s="4" t="s">
        <v>10</v>
      </c>
      <c r="I11" s="4" t="s">
        <v>11</v>
      </c>
      <c r="J11" s="64"/>
    </row>
    <row r="12" spans="2:10" s="3" customFormat="1" ht="19.5" customHeight="1" x14ac:dyDescent="0.3">
      <c r="B12" s="5">
        <v>1</v>
      </c>
      <c r="C12" s="14" t="s">
        <v>182</v>
      </c>
      <c r="D12" s="15" t="s">
        <v>183</v>
      </c>
      <c r="E12" s="4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6" t="s">
        <v>184</v>
      </c>
      <c r="D13" s="17" t="s">
        <v>185</v>
      </c>
      <c r="E13" s="4"/>
      <c r="F13" s="73" t="str">
        <f t="shared" ref="F13:F48" si="0">IF(E13&lt;=14,"/","")</f>
        <v>/</v>
      </c>
      <c r="G13" s="73" t="str">
        <f t="shared" ref="G13:G48" si="1">IF(AND(E13&gt;14,E13&lt;=20),"/","")</f>
        <v/>
      </c>
      <c r="H13" s="73" t="str">
        <f t="shared" ref="H13:H48" si="2">IF(AND(E13&gt;20,E13&lt;=25),"/","")</f>
        <v/>
      </c>
      <c r="I13" s="73" t="str">
        <f t="shared" ref="I13:I48" si="3">IF(AND(E13&gt;25,E13&lt;=30),"/","")</f>
        <v/>
      </c>
      <c r="J13" s="73" t="str">
        <f t="shared" ref="J13:J48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6" t="s">
        <v>186</v>
      </c>
      <c r="D14" s="17" t="s">
        <v>187</v>
      </c>
      <c r="E14" s="4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188</v>
      </c>
      <c r="D15" s="15" t="s">
        <v>189</v>
      </c>
      <c r="E15" s="4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6" t="s">
        <v>74</v>
      </c>
      <c r="D16" s="17" t="s">
        <v>190</v>
      </c>
      <c r="E16" s="4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6" t="s">
        <v>191</v>
      </c>
      <c r="D17" s="17" t="s">
        <v>36</v>
      </c>
      <c r="E17" s="4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192</v>
      </c>
      <c r="D18" s="15" t="s">
        <v>193</v>
      </c>
      <c r="E18" s="4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6" t="s">
        <v>194</v>
      </c>
      <c r="D19" s="17" t="s">
        <v>195</v>
      </c>
      <c r="E19" s="4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6" t="s">
        <v>196</v>
      </c>
      <c r="D20" s="17" t="s">
        <v>197</v>
      </c>
      <c r="E20" s="4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66</v>
      </c>
      <c r="D21" s="15" t="s">
        <v>198</v>
      </c>
      <c r="E21" s="4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199</v>
      </c>
      <c r="D22" s="15" t="s">
        <v>200</v>
      </c>
      <c r="E22" s="4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6" t="s">
        <v>201</v>
      </c>
      <c r="D23" s="17" t="s">
        <v>202</v>
      </c>
      <c r="E23" s="4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203</v>
      </c>
      <c r="D24" s="15" t="s">
        <v>204</v>
      </c>
      <c r="E24" s="4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72</v>
      </c>
      <c r="D25" s="15" t="s">
        <v>205</v>
      </c>
      <c r="E25" s="4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206</v>
      </c>
      <c r="D26" s="15" t="s">
        <v>207</v>
      </c>
      <c r="E26" s="4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208</v>
      </c>
      <c r="D27" s="15" t="s">
        <v>209</v>
      </c>
      <c r="E27" s="4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210</v>
      </c>
      <c r="D28" s="15" t="s">
        <v>211</v>
      </c>
      <c r="E28" s="4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212</v>
      </c>
      <c r="D29" s="15" t="s">
        <v>213</v>
      </c>
      <c r="E29" s="4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214</v>
      </c>
      <c r="D30" s="15" t="s">
        <v>215</v>
      </c>
      <c r="E30" s="4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216</v>
      </c>
      <c r="D31" s="15" t="s">
        <v>217</v>
      </c>
      <c r="E31" s="4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6" t="s">
        <v>218</v>
      </c>
      <c r="D32" s="17" t="s">
        <v>219</v>
      </c>
      <c r="E32" s="4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6" t="s">
        <v>62</v>
      </c>
      <c r="D33" s="17" t="s">
        <v>220</v>
      </c>
      <c r="E33" s="4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6" t="s">
        <v>221</v>
      </c>
      <c r="D34" s="17" t="s">
        <v>75</v>
      </c>
      <c r="E34" s="4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222</v>
      </c>
      <c r="D35" s="15" t="s">
        <v>223</v>
      </c>
      <c r="E35" s="4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224</v>
      </c>
      <c r="D36" s="15" t="s">
        <v>225</v>
      </c>
      <c r="E36" s="4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226</v>
      </c>
      <c r="D37" s="15" t="s">
        <v>227</v>
      </c>
      <c r="E37" s="4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228</v>
      </c>
      <c r="D38" s="15" t="s">
        <v>229</v>
      </c>
      <c r="E38" s="4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230</v>
      </c>
      <c r="D39" s="15" t="s">
        <v>231</v>
      </c>
      <c r="E39" s="4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232</v>
      </c>
      <c r="D40" s="15" t="s">
        <v>233</v>
      </c>
      <c r="E40" s="4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6" t="s">
        <v>234</v>
      </c>
      <c r="D41" s="17" t="s">
        <v>235</v>
      </c>
      <c r="E41" s="4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236</v>
      </c>
      <c r="D42" s="15" t="s">
        <v>237</v>
      </c>
      <c r="E42" s="4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6" t="s">
        <v>238</v>
      </c>
      <c r="D43" s="17" t="s">
        <v>239</v>
      </c>
      <c r="E43" s="4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6" t="s">
        <v>240</v>
      </c>
      <c r="D44" s="17" t="s">
        <v>241</v>
      </c>
      <c r="E44" s="4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242</v>
      </c>
      <c r="D45" s="15" t="s">
        <v>243</v>
      </c>
      <c r="E45" s="4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244</v>
      </c>
      <c r="D46" s="15" t="s">
        <v>31</v>
      </c>
      <c r="E46" s="4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8" t="s">
        <v>245</v>
      </c>
      <c r="D47" s="19" t="s">
        <v>246</v>
      </c>
      <c r="E47" s="4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6" t="s">
        <v>247</v>
      </c>
      <c r="D48" s="17" t="s">
        <v>94</v>
      </c>
      <c r="E48" s="4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2" customFormat="1" ht="19.5" customHeight="1" x14ac:dyDescent="0.35">
      <c r="B49" s="36" t="s">
        <v>13</v>
      </c>
      <c r="C49" s="37"/>
      <c r="D49" s="37"/>
      <c r="E49" s="38"/>
      <c r="F49" s="6"/>
      <c r="G49" s="6"/>
      <c r="H49" s="6"/>
      <c r="I49" s="73" t="s">
        <v>8</v>
      </c>
      <c r="J49" s="73">
        <f>COUNTIF(J12:J48,"ผ่าน")</f>
        <v>0</v>
      </c>
    </row>
    <row r="50" spans="1:12" s="2" customFormat="1" ht="19.5" customHeight="1" x14ac:dyDescent="0.35">
      <c r="B50" s="39" t="s">
        <v>14</v>
      </c>
      <c r="C50" s="40"/>
      <c r="D50" s="40"/>
      <c r="E50" s="41"/>
      <c r="F50" s="45"/>
      <c r="G50" s="6"/>
      <c r="H50" s="6"/>
      <c r="I50" s="74" t="s">
        <v>887</v>
      </c>
      <c r="J50" s="74">
        <f>COUNTIF(J12:J48,"ไม่ผ่าน")</f>
        <v>37</v>
      </c>
    </row>
    <row r="51" spans="1:12" s="2" customFormat="1" ht="19.5" customHeight="1" x14ac:dyDescent="0.35">
      <c r="B51" s="42"/>
      <c r="C51" s="43"/>
      <c r="D51" s="43"/>
      <c r="E51" s="44"/>
      <c r="F51" s="46"/>
      <c r="G51" s="47"/>
      <c r="H51" s="48"/>
      <c r="I51" s="49"/>
      <c r="J51" s="7"/>
    </row>
    <row r="52" spans="1:12" s="2" customFormat="1" ht="21" x14ac:dyDescent="0.35">
      <c r="C52" s="2" t="s">
        <v>12</v>
      </c>
    </row>
    <row r="54" spans="1:12" s="3" customFormat="1" ht="22.5" customHeight="1" x14ac:dyDescent="0.3">
      <c r="B54" s="35" t="s">
        <v>15</v>
      </c>
      <c r="C54" s="35"/>
      <c r="D54" s="35"/>
      <c r="E54" s="35"/>
      <c r="F54" s="35"/>
      <c r="G54" s="35"/>
      <c r="H54" s="35"/>
      <c r="I54" s="35"/>
      <c r="J54" s="35"/>
      <c r="K54" s="8"/>
      <c r="L54" s="8"/>
    </row>
    <row r="55" spans="1:12" s="3" customFormat="1" ht="22.5" customHeight="1" x14ac:dyDescent="0.5">
      <c r="A55" s="9"/>
      <c r="B55" s="35" t="s">
        <v>16</v>
      </c>
      <c r="C55" s="35"/>
      <c r="D55" s="35"/>
      <c r="E55" s="35"/>
      <c r="F55" s="35"/>
      <c r="G55" s="35"/>
      <c r="H55" s="35"/>
      <c r="I55" s="35"/>
      <c r="J55" s="35"/>
      <c r="K55" s="8"/>
      <c r="L55" s="8"/>
    </row>
    <row r="56" spans="1:12" s="3" customFormat="1" ht="22.5" customHeight="1" x14ac:dyDescent="0.3">
      <c r="A56" s="9"/>
      <c r="B56" s="35" t="s">
        <v>17</v>
      </c>
      <c r="C56" s="35"/>
      <c r="D56" s="35"/>
      <c r="E56" s="35"/>
      <c r="F56" s="35"/>
      <c r="G56" s="35"/>
      <c r="H56" s="35"/>
      <c r="I56" s="35"/>
      <c r="J56" s="35"/>
      <c r="K56" s="8"/>
      <c r="L56" s="8"/>
    </row>
    <row r="57" spans="1:12" ht="21" x14ac:dyDescent="0.35">
      <c r="C57" s="65" t="s">
        <v>888</v>
      </c>
      <c r="D57" s="66" t="s">
        <v>889</v>
      </c>
      <c r="E57" s="67" t="s">
        <v>890</v>
      </c>
      <c r="F57" s="67"/>
      <c r="G57" s="67" t="s">
        <v>891</v>
      </c>
      <c r="H57" s="67"/>
    </row>
    <row r="58" spans="1:12" ht="21" x14ac:dyDescent="0.35">
      <c r="C58" s="68"/>
      <c r="D58" s="69" t="s">
        <v>892</v>
      </c>
      <c r="E58" s="70" t="s">
        <v>893</v>
      </c>
      <c r="F58" s="70"/>
      <c r="G58" s="71">
        <f>COUNTIF(F12:F48,"/")</f>
        <v>37</v>
      </c>
      <c r="H58" s="71"/>
    </row>
    <row r="59" spans="1:12" ht="21" x14ac:dyDescent="0.35">
      <c r="C59" s="68"/>
      <c r="D59" s="69" t="s">
        <v>894</v>
      </c>
      <c r="E59" s="70" t="s">
        <v>895</v>
      </c>
      <c r="F59" s="70"/>
      <c r="G59" s="71">
        <f>COUNTIF(G12:G48,"/")</f>
        <v>0</v>
      </c>
      <c r="H59" s="71"/>
    </row>
    <row r="60" spans="1:12" ht="21" x14ac:dyDescent="0.35">
      <c r="C60" s="68"/>
      <c r="D60" s="69" t="s">
        <v>896</v>
      </c>
      <c r="E60" s="70" t="s">
        <v>897</v>
      </c>
      <c r="F60" s="70"/>
      <c r="G60" s="71">
        <f>COUNTIF(H12:H48,"/")</f>
        <v>0</v>
      </c>
      <c r="H60" s="71"/>
    </row>
    <row r="61" spans="1:12" ht="21" x14ac:dyDescent="0.35">
      <c r="C61" s="72"/>
      <c r="D61" s="69" t="s">
        <v>898</v>
      </c>
      <c r="E61" s="70" t="s">
        <v>899</v>
      </c>
      <c r="F61" s="70"/>
      <c r="G61" s="71">
        <f>COUNTIF(I12:I48,"/")</f>
        <v>0</v>
      </c>
      <c r="H61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6:J56"/>
    <mergeCell ref="B49:E49"/>
    <mergeCell ref="B50:E51"/>
    <mergeCell ref="F50:F51"/>
    <mergeCell ref="G51:I51"/>
    <mergeCell ref="B54:J54"/>
    <mergeCell ref="B55:J55"/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2"/>
  <sheetViews>
    <sheetView view="pageLayout" topLeftCell="A43" workbookViewId="0">
      <selection activeCell="I50" sqref="I50:J51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50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24" t="s">
        <v>723</v>
      </c>
      <c r="D12" s="25" t="s">
        <v>724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24" t="s">
        <v>725</v>
      </c>
      <c r="D13" s="25" t="s">
        <v>726</v>
      </c>
      <c r="E13" s="10"/>
      <c r="F13" s="73" t="str">
        <f t="shared" ref="F13:F49" si="0">IF(E13&lt;=14,"/","")</f>
        <v>/</v>
      </c>
      <c r="G13" s="73" t="str">
        <f t="shared" ref="G13:G49" si="1">IF(AND(E13&gt;14,E13&lt;=20),"/","")</f>
        <v/>
      </c>
      <c r="H13" s="73" t="str">
        <f t="shared" ref="H13:H49" si="2">IF(AND(E13&gt;20,E13&lt;=25),"/","")</f>
        <v/>
      </c>
      <c r="I13" s="73" t="str">
        <f t="shared" ref="I13:I49" si="3">IF(AND(E13&gt;25,E13&lt;=30),"/","")</f>
        <v/>
      </c>
      <c r="J13" s="73" t="str">
        <f t="shared" ref="J13:J49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24" t="s">
        <v>727</v>
      </c>
      <c r="D14" s="25" t="s">
        <v>728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24" t="s">
        <v>729</v>
      </c>
      <c r="D15" s="25" t="s">
        <v>730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24" t="s">
        <v>731</v>
      </c>
      <c r="D16" s="25" t="s">
        <v>732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24" t="s">
        <v>21</v>
      </c>
      <c r="D17" s="25" t="s">
        <v>733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24" t="s">
        <v>734</v>
      </c>
      <c r="D18" s="25" t="s">
        <v>735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24" t="s">
        <v>736</v>
      </c>
      <c r="D19" s="25" t="s">
        <v>737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24" t="s">
        <v>738</v>
      </c>
      <c r="D20" s="25" t="s">
        <v>739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24" t="s">
        <v>740</v>
      </c>
      <c r="D21" s="25" t="s">
        <v>741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24" t="s">
        <v>742</v>
      </c>
      <c r="D22" s="25" t="s">
        <v>96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24" t="s">
        <v>153</v>
      </c>
      <c r="D23" s="25" t="s">
        <v>743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24" t="s">
        <v>744</v>
      </c>
      <c r="D24" s="25" t="s">
        <v>745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24" t="s">
        <v>746</v>
      </c>
      <c r="D25" s="25" t="s">
        <v>107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24" t="s">
        <v>747</v>
      </c>
      <c r="D26" s="25" t="s">
        <v>67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24" t="s">
        <v>78</v>
      </c>
      <c r="D27" s="25" t="s">
        <v>56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24" t="s">
        <v>26</v>
      </c>
      <c r="D28" s="25" t="s">
        <v>748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24" t="s">
        <v>749</v>
      </c>
      <c r="D29" s="25" t="s">
        <v>750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24" t="s">
        <v>751</v>
      </c>
      <c r="D30" s="25" t="s">
        <v>752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24" t="s">
        <v>753</v>
      </c>
      <c r="D31" s="25" t="s">
        <v>754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24" t="s">
        <v>51</v>
      </c>
      <c r="D32" s="25" t="s">
        <v>755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24" t="s">
        <v>51</v>
      </c>
      <c r="D33" s="25" t="s">
        <v>756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24" t="s">
        <v>757</v>
      </c>
      <c r="D34" s="25" t="s">
        <v>758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24" t="s">
        <v>759</v>
      </c>
      <c r="D35" s="25" t="s">
        <v>760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24" t="s">
        <v>761</v>
      </c>
      <c r="D36" s="25" t="s">
        <v>762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24" t="s">
        <v>763</v>
      </c>
      <c r="D37" s="25" t="s">
        <v>764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24" t="s">
        <v>52</v>
      </c>
      <c r="D38" s="25" t="s">
        <v>765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24" t="s">
        <v>766</v>
      </c>
      <c r="D39" s="25" t="s">
        <v>767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24" t="s">
        <v>768</v>
      </c>
      <c r="D40" s="25" t="s">
        <v>769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24" t="s">
        <v>40</v>
      </c>
      <c r="D41" s="25" t="s">
        <v>770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24" t="s">
        <v>771</v>
      </c>
      <c r="D42" s="25" t="s">
        <v>772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24" t="s">
        <v>773</v>
      </c>
      <c r="D43" s="25" t="s">
        <v>90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24" t="s">
        <v>774</v>
      </c>
      <c r="D44" s="25" t="s">
        <v>775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24" t="s">
        <v>776</v>
      </c>
      <c r="D45" s="25" t="s">
        <v>777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24" t="s">
        <v>778</v>
      </c>
      <c r="D46" s="25" t="s">
        <v>779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24" t="s">
        <v>24</v>
      </c>
      <c r="D47" s="25" t="s">
        <v>780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24" t="s">
        <v>34</v>
      </c>
      <c r="D48" s="25" t="s">
        <v>104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24" t="s">
        <v>83</v>
      </c>
      <c r="D49" s="25" t="s">
        <v>781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2" customFormat="1" ht="19.5" customHeight="1" x14ac:dyDescent="0.35">
      <c r="B50" s="36" t="s">
        <v>13</v>
      </c>
      <c r="C50" s="37"/>
      <c r="D50" s="37"/>
      <c r="E50" s="38"/>
      <c r="F50" s="6"/>
      <c r="G50" s="6"/>
      <c r="H50" s="6"/>
      <c r="I50" s="73" t="s">
        <v>8</v>
      </c>
      <c r="J50" s="73">
        <f>COUNTIF(J12:J49,"ผ่าน")</f>
        <v>0</v>
      </c>
    </row>
    <row r="51" spans="1:12" s="2" customFormat="1" ht="19.5" customHeight="1" x14ac:dyDescent="0.35">
      <c r="B51" s="39" t="s">
        <v>14</v>
      </c>
      <c r="C51" s="40"/>
      <c r="D51" s="40"/>
      <c r="E51" s="41"/>
      <c r="F51" s="45"/>
      <c r="G51" s="6"/>
      <c r="H51" s="6"/>
      <c r="I51" s="74" t="s">
        <v>887</v>
      </c>
      <c r="J51" s="74">
        <f>COUNTIF(J12:J49,"ไม่ผ่าน")</f>
        <v>38</v>
      </c>
    </row>
    <row r="52" spans="1:12" s="2" customFormat="1" ht="19.5" customHeight="1" x14ac:dyDescent="0.35">
      <c r="B52" s="42"/>
      <c r="C52" s="43"/>
      <c r="D52" s="43"/>
      <c r="E52" s="44"/>
      <c r="F52" s="46"/>
      <c r="G52" s="47"/>
      <c r="H52" s="48"/>
      <c r="I52" s="49"/>
      <c r="J52" s="7"/>
    </row>
    <row r="53" spans="1:12" s="2" customFormat="1" ht="21" x14ac:dyDescent="0.35">
      <c r="C53" s="2" t="s">
        <v>12</v>
      </c>
    </row>
    <row r="55" spans="1:12" s="3" customFormat="1" ht="22.5" customHeight="1" x14ac:dyDescent="0.3">
      <c r="B55" s="35" t="s">
        <v>15</v>
      </c>
      <c r="C55" s="35"/>
      <c r="D55" s="35"/>
      <c r="E55" s="35"/>
      <c r="F55" s="35"/>
      <c r="G55" s="35"/>
      <c r="H55" s="35"/>
      <c r="I55" s="35"/>
      <c r="J55" s="35"/>
      <c r="K55" s="8"/>
      <c r="L55" s="8"/>
    </row>
    <row r="56" spans="1:12" s="3" customFormat="1" ht="22.5" customHeight="1" x14ac:dyDescent="0.5">
      <c r="A56" s="9"/>
      <c r="B56" s="35" t="s">
        <v>16</v>
      </c>
      <c r="C56" s="35"/>
      <c r="D56" s="35"/>
      <c r="E56" s="35"/>
      <c r="F56" s="35"/>
      <c r="G56" s="35"/>
      <c r="H56" s="35"/>
      <c r="I56" s="35"/>
      <c r="J56" s="35"/>
      <c r="K56" s="8"/>
      <c r="L56" s="8"/>
    </row>
    <row r="57" spans="1:12" s="3" customFormat="1" ht="22.5" customHeight="1" x14ac:dyDescent="0.3">
      <c r="A57" s="9"/>
      <c r="B57" s="35" t="s">
        <v>17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ht="21" x14ac:dyDescent="0.35">
      <c r="C58" s="65" t="s">
        <v>888</v>
      </c>
      <c r="D58" s="66" t="s">
        <v>889</v>
      </c>
      <c r="E58" s="67" t="s">
        <v>890</v>
      </c>
      <c r="F58" s="67"/>
      <c r="G58" s="67" t="s">
        <v>891</v>
      </c>
      <c r="H58" s="67"/>
    </row>
    <row r="59" spans="1:12" ht="21" x14ac:dyDescent="0.35">
      <c r="C59" s="68"/>
      <c r="D59" s="69" t="s">
        <v>892</v>
      </c>
      <c r="E59" s="70" t="s">
        <v>893</v>
      </c>
      <c r="F59" s="70"/>
      <c r="G59" s="71">
        <f>COUNTIF(F12:F49,"/")</f>
        <v>38</v>
      </c>
      <c r="H59" s="71"/>
    </row>
    <row r="60" spans="1:12" ht="21" x14ac:dyDescent="0.35">
      <c r="C60" s="68"/>
      <c r="D60" s="69" t="s">
        <v>894</v>
      </c>
      <c r="E60" s="70" t="s">
        <v>895</v>
      </c>
      <c r="F60" s="70"/>
      <c r="G60" s="71">
        <f>COUNTIF(G12:G49,"/")</f>
        <v>0</v>
      </c>
      <c r="H60" s="71"/>
    </row>
    <row r="61" spans="1:12" ht="21" x14ac:dyDescent="0.35">
      <c r="C61" s="68"/>
      <c r="D61" s="69" t="s">
        <v>896</v>
      </c>
      <c r="E61" s="70" t="s">
        <v>897</v>
      </c>
      <c r="F61" s="70"/>
      <c r="G61" s="71">
        <f>COUNTIF(H12:H49,"/")</f>
        <v>0</v>
      </c>
      <c r="H61" s="71"/>
    </row>
    <row r="62" spans="1:12" ht="21" x14ac:dyDescent="0.35">
      <c r="C62" s="72"/>
      <c r="D62" s="69" t="s">
        <v>898</v>
      </c>
      <c r="E62" s="70" t="s">
        <v>899</v>
      </c>
      <c r="F62" s="70"/>
      <c r="G62" s="71">
        <f>COUNTIF(I12:I49,"/")</f>
        <v>0</v>
      </c>
      <c r="H62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7:J57"/>
    <mergeCell ref="B50:E50"/>
    <mergeCell ref="B51:E52"/>
    <mergeCell ref="F51:F52"/>
    <mergeCell ref="G52:I52"/>
    <mergeCell ref="B55:J55"/>
    <mergeCell ref="B56:J56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3"/>
  <sheetViews>
    <sheetView view="pageLayout" topLeftCell="A35" workbookViewId="0">
      <selection activeCell="I41" sqref="I41:J42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651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3" t="s">
        <v>9</v>
      </c>
      <c r="H11" s="13" t="s">
        <v>10</v>
      </c>
      <c r="I11" s="13" t="s">
        <v>11</v>
      </c>
      <c r="J11" s="64"/>
    </row>
    <row r="12" spans="2:10" s="3" customFormat="1" ht="19.5" customHeight="1" x14ac:dyDescent="0.3">
      <c r="B12" s="5">
        <v>1</v>
      </c>
      <c r="C12" s="18" t="s">
        <v>782</v>
      </c>
      <c r="D12" s="19" t="s">
        <v>783</v>
      </c>
      <c r="E12" s="13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8" t="s">
        <v>784</v>
      </c>
      <c r="D13" s="19" t="s">
        <v>785</v>
      </c>
      <c r="E13" s="13"/>
      <c r="F13" s="73" t="str">
        <f t="shared" ref="F13:F40" si="0">IF(E13&lt;=14,"/","")</f>
        <v>/</v>
      </c>
      <c r="G13" s="73" t="str">
        <f t="shared" ref="G13:G40" si="1">IF(AND(E13&gt;14,E13&lt;=20),"/","")</f>
        <v/>
      </c>
      <c r="H13" s="73" t="str">
        <f t="shared" ref="H13:H40" si="2">IF(AND(E13&gt;20,E13&lt;=25),"/","")</f>
        <v/>
      </c>
      <c r="I13" s="73" t="str">
        <f t="shared" ref="I13:I40" si="3">IF(AND(E13&gt;25,E13&lt;=30),"/","")</f>
        <v/>
      </c>
      <c r="J13" s="73" t="str">
        <f t="shared" ref="J13:J40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26" t="s">
        <v>70</v>
      </c>
      <c r="D14" s="27" t="s">
        <v>786</v>
      </c>
      <c r="E14" s="13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8" t="s">
        <v>787</v>
      </c>
      <c r="D15" s="19" t="s">
        <v>788</v>
      </c>
      <c r="E15" s="13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26" t="s">
        <v>789</v>
      </c>
      <c r="D16" s="27" t="s">
        <v>790</v>
      </c>
      <c r="E16" s="13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8" t="s">
        <v>791</v>
      </c>
      <c r="D17" s="19" t="s">
        <v>231</v>
      </c>
      <c r="E17" s="13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8" t="s">
        <v>792</v>
      </c>
      <c r="D18" s="19" t="s">
        <v>60</v>
      </c>
      <c r="E18" s="13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8" t="s">
        <v>793</v>
      </c>
      <c r="D19" s="19" t="s">
        <v>794</v>
      </c>
      <c r="E19" s="13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8" t="s">
        <v>795</v>
      </c>
      <c r="D20" s="19" t="s">
        <v>796</v>
      </c>
      <c r="E20" s="13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8" t="s">
        <v>797</v>
      </c>
      <c r="D21" s="19" t="s">
        <v>798</v>
      </c>
      <c r="E21" s="13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28" t="s">
        <v>799</v>
      </c>
      <c r="D22" s="29" t="s">
        <v>800</v>
      </c>
      <c r="E22" s="13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801</v>
      </c>
      <c r="D23" s="15" t="s">
        <v>802</v>
      </c>
      <c r="E23" s="13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26</v>
      </c>
      <c r="D24" s="15" t="s">
        <v>803</v>
      </c>
      <c r="E24" s="13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804</v>
      </c>
      <c r="D25" s="15" t="s">
        <v>805</v>
      </c>
      <c r="E25" s="13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806</v>
      </c>
      <c r="D26" s="15" t="s">
        <v>807</v>
      </c>
      <c r="E26" s="13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808</v>
      </c>
      <c r="D27" s="15" t="s">
        <v>809</v>
      </c>
      <c r="E27" s="13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20" t="s">
        <v>810</v>
      </c>
      <c r="D28" s="21" t="s">
        <v>811</v>
      </c>
      <c r="E28" s="13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30" t="s">
        <v>812</v>
      </c>
      <c r="D29" s="31" t="s">
        <v>813</v>
      </c>
      <c r="E29" s="13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814</v>
      </c>
      <c r="D30" s="15" t="s">
        <v>815</v>
      </c>
      <c r="E30" s="13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816</v>
      </c>
      <c r="D31" s="15" t="s">
        <v>112</v>
      </c>
      <c r="E31" s="13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817</v>
      </c>
      <c r="D32" s="15" t="s">
        <v>818</v>
      </c>
      <c r="E32" s="13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1:12" s="3" customFormat="1" ht="19.5" customHeight="1" x14ac:dyDescent="0.3">
      <c r="B33" s="5">
        <v>22</v>
      </c>
      <c r="C33" s="14" t="s">
        <v>819</v>
      </c>
      <c r="D33" s="15" t="s">
        <v>100</v>
      </c>
      <c r="E33" s="13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1:12" s="3" customFormat="1" ht="19.5" customHeight="1" x14ac:dyDescent="0.3">
      <c r="B34" s="5">
        <v>23</v>
      </c>
      <c r="C34" s="14" t="s">
        <v>820</v>
      </c>
      <c r="D34" s="15" t="s">
        <v>821</v>
      </c>
      <c r="E34" s="13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1:12" s="3" customFormat="1" ht="19.5" customHeight="1" x14ac:dyDescent="0.3">
      <c r="B35" s="5">
        <v>24</v>
      </c>
      <c r="C35" s="14" t="s">
        <v>822</v>
      </c>
      <c r="D35" s="15" t="s">
        <v>823</v>
      </c>
      <c r="E35" s="13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1:12" s="3" customFormat="1" ht="19.5" customHeight="1" x14ac:dyDescent="0.3">
      <c r="B36" s="5">
        <v>25</v>
      </c>
      <c r="C36" s="20" t="s">
        <v>374</v>
      </c>
      <c r="D36" s="21" t="s">
        <v>824</v>
      </c>
      <c r="E36" s="13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1:12" s="3" customFormat="1" ht="19.5" customHeight="1" x14ac:dyDescent="0.3">
      <c r="B37" s="5">
        <v>26</v>
      </c>
      <c r="C37" s="14" t="s">
        <v>825</v>
      </c>
      <c r="D37" s="15" t="s">
        <v>826</v>
      </c>
      <c r="E37" s="13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1:12" s="3" customFormat="1" ht="19.5" customHeight="1" x14ac:dyDescent="0.3">
      <c r="B38" s="5">
        <v>27</v>
      </c>
      <c r="C38" s="14" t="s">
        <v>827</v>
      </c>
      <c r="D38" s="15" t="s">
        <v>828</v>
      </c>
      <c r="E38" s="13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1:12" s="3" customFormat="1" ht="19.5" customHeight="1" x14ac:dyDescent="0.3">
      <c r="B39" s="5">
        <v>28</v>
      </c>
      <c r="C39" s="14" t="s">
        <v>829</v>
      </c>
      <c r="D39" s="15" t="s">
        <v>830</v>
      </c>
      <c r="E39" s="13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1:12" s="3" customFormat="1" ht="19.5" customHeight="1" x14ac:dyDescent="0.3">
      <c r="B40" s="5">
        <v>29</v>
      </c>
      <c r="C40" s="32" t="s">
        <v>831</v>
      </c>
      <c r="D40" s="32" t="s">
        <v>832</v>
      </c>
      <c r="E40" s="13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1:12" s="2" customFormat="1" ht="19.5" customHeight="1" x14ac:dyDescent="0.35">
      <c r="B41" s="36" t="s">
        <v>13</v>
      </c>
      <c r="C41" s="37"/>
      <c r="D41" s="37"/>
      <c r="E41" s="38"/>
      <c r="F41" s="6"/>
      <c r="G41" s="6"/>
      <c r="H41" s="6"/>
      <c r="I41" s="73" t="s">
        <v>8</v>
      </c>
      <c r="J41" s="73">
        <f>COUNTIF(J12:J40,"ผ่าน")</f>
        <v>0</v>
      </c>
    </row>
    <row r="42" spans="1:12" s="2" customFormat="1" ht="19.5" customHeight="1" x14ac:dyDescent="0.35">
      <c r="B42" s="39" t="s">
        <v>14</v>
      </c>
      <c r="C42" s="40"/>
      <c r="D42" s="40"/>
      <c r="E42" s="41"/>
      <c r="F42" s="45"/>
      <c r="G42" s="6"/>
      <c r="H42" s="6"/>
      <c r="I42" s="74" t="s">
        <v>887</v>
      </c>
      <c r="J42" s="74">
        <f>COUNTIF(J12:J40,"ไม่ผ่าน")</f>
        <v>29</v>
      </c>
    </row>
    <row r="43" spans="1:12" s="2" customFormat="1" ht="19.5" customHeight="1" x14ac:dyDescent="0.35">
      <c r="B43" s="42"/>
      <c r="C43" s="43"/>
      <c r="D43" s="43"/>
      <c r="E43" s="44"/>
      <c r="F43" s="46"/>
      <c r="G43" s="47"/>
      <c r="H43" s="48"/>
      <c r="I43" s="49"/>
      <c r="J43" s="7"/>
    </row>
    <row r="44" spans="1:12" s="2" customFormat="1" ht="21" x14ac:dyDescent="0.35">
      <c r="C44" s="2" t="s">
        <v>12</v>
      </c>
    </row>
    <row r="46" spans="1:12" s="3" customFormat="1" ht="22.5" customHeight="1" x14ac:dyDescent="0.3">
      <c r="B46" s="35" t="s">
        <v>15</v>
      </c>
      <c r="C46" s="35"/>
      <c r="D46" s="35"/>
      <c r="E46" s="35"/>
      <c r="F46" s="35"/>
      <c r="G46" s="35"/>
      <c r="H46" s="35"/>
      <c r="I46" s="35"/>
      <c r="J46" s="35"/>
      <c r="K46" s="8"/>
      <c r="L46" s="8"/>
    </row>
    <row r="47" spans="1:12" s="3" customFormat="1" ht="22.5" customHeight="1" x14ac:dyDescent="0.5">
      <c r="A47" s="9"/>
      <c r="B47" s="35" t="s">
        <v>16</v>
      </c>
      <c r="C47" s="35"/>
      <c r="D47" s="35"/>
      <c r="E47" s="35"/>
      <c r="F47" s="35"/>
      <c r="G47" s="35"/>
      <c r="H47" s="35"/>
      <c r="I47" s="35"/>
      <c r="J47" s="35"/>
      <c r="K47" s="8"/>
      <c r="L47" s="8"/>
    </row>
    <row r="48" spans="1:12" s="3" customFormat="1" ht="22.5" customHeight="1" x14ac:dyDescent="0.3">
      <c r="A48" s="9"/>
      <c r="B48" s="35" t="s">
        <v>17</v>
      </c>
      <c r="C48" s="35"/>
      <c r="D48" s="35"/>
      <c r="E48" s="35"/>
      <c r="F48" s="35"/>
      <c r="G48" s="35"/>
      <c r="H48" s="35"/>
      <c r="I48" s="35"/>
      <c r="J48" s="35"/>
      <c r="K48" s="8"/>
      <c r="L48" s="8"/>
    </row>
    <row r="49" spans="3:8" ht="21" x14ac:dyDescent="0.35">
      <c r="C49" s="65" t="s">
        <v>888</v>
      </c>
      <c r="D49" s="66" t="s">
        <v>889</v>
      </c>
      <c r="E49" s="67" t="s">
        <v>890</v>
      </c>
      <c r="F49" s="67"/>
      <c r="G49" s="67" t="s">
        <v>891</v>
      </c>
      <c r="H49" s="67"/>
    </row>
    <row r="50" spans="3:8" ht="21" x14ac:dyDescent="0.35">
      <c r="C50" s="68"/>
      <c r="D50" s="69" t="s">
        <v>892</v>
      </c>
      <c r="E50" s="70" t="s">
        <v>893</v>
      </c>
      <c r="F50" s="70"/>
      <c r="G50" s="71">
        <f>COUNTIF(F12:F40,"/")</f>
        <v>29</v>
      </c>
      <c r="H50" s="71"/>
    </row>
    <row r="51" spans="3:8" ht="21" x14ac:dyDescent="0.35">
      <c r="C51" s="68"/>
      <c r="D51" s="69" t="s">
        <v>894</v>
      </c>
      <c r="E51" s="70" t="s">
        <v>895</v>
      </c>
      <c r="F51" s="70"/>
      <c r="G51" s="71">
        <f>COUNTIF(G12:G40,"/")</f>
        <v>0</v>
      </c>
      <c r="H51" s="71"/>
    </row>
    <row r="52" spans="3:8" ht="21" x14ac:dyDescent="0.35">
      <c r="C52" s="68"/>
      <c r="D52" s="69" t="s">
        <v>896</v>
      </c>
      <c r="E52" s="70" t="s">
        <v>897</v>
      </c>
      <c r="F52" s="70"/>
      <c r="G52" s="71">
        <f>COUNTIF(H12:H40,"/")</f>
        <v>0</v>
      </c>
      <c r="H52" s="71"/>
    </row>
    <row r="53" spans="3:8" ht="21" x14ac:dyDescent="0.35">
      <c r="C53" s="72"/>
      <c r="D53" s="69" t="s">
        <v>898</v>
      </c>
      <c r="E53" s="70" t="s">
        <v>899</v>
      </c>
      <c r="F53" s="70"/>
      <c r="G53" s="71">
        <f>COUNTIF(I12:I40,"/")</f>
        <v>0</v>
      </c>
      <c r="H53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48:J48"/>
    <mergeCell ref="B41:E41"/>
    <mergeCell ref="B42:E43"/>
    <mergeCell ref="F42:F43"/>
    <mergeCell ref="G43:I43"/>
    <mergeCell ref="B46:J46"/>
    <mergeCell ref="B47:J47"/>
    <mergeCell ref="C49:C53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7"/>
  <sheetViews>
    <sheetView tabSelected="1" view="pageLayout" topLeftCell="A41" workbookViewId="0">
      <selection activeCell="I45" sqref="I45:J46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652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3" t="s">
        <v>9</v>
      </c>
      <c r="H11" s="13" t="s">
        <v>10</v>
      </c>
      <c r="I11" s="13" t="s">
        <v>11</v>
      </c>
      <c r="J11" s="64"/>
    </row>
    <row r="12" spans="2:10" s="3" customFormat="1" ht="19.5" customHeight="1" x14ac:dyDescent="0.3">
      <c r="B12" s="5">
        <v>1</v>
      </c>
      <c r="C12" s="11" t="s">
        <v>833</v>
      </c>
      <c r="D12" s="12" t="s">
        <v>834</v>
      </c>
      <c r="E12" s="13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24" t="s">
        <v>835</v>
      </c>
      <c r="D13" s="25" t="s">
        <v>836</v>
      </c>
      <c r="E13" s="13"/>
      <c r="F13" s="73" t="str">
        <f t="shared" ref="F13:F44" si="0">IF(E13&lt;=14,"/","")</f>
        <v>/</v>
      </c>
      <c r="G13" s="73" t="str">
        <f t="shared" ref="G13:G44" si="1">IF(AND(E13&gt;14,E13&lt;=20),"/","")</f>
        <v/>
      </c>
      <c r="H13" s="73" t="str">
        <f t="shared" ref="H13:H44" si="2">IF(AND(E13&gt;20,E13&lt;=25),"/","")</f>
        <v/>
      </c>
      <c r="I13" s="73" t="str">
        <f t="shared" ref="I13:I44" si="3">IF(AND(E13&gt;25,E13&lt;=30),"/","")</f>
        <v/>
      </c>
      <c r="J13" s="73" t="str">
        <f t="shared" ref="J13:J44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24" t="s">
        <v>837</v>
      </c>
      <c r="D14" s="25" t="s">
        <v>630</v>
      </c>
      <c r="E14" s="13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24" t="s">
        <v>838</v>
      </c>
      <c r="D15" s="25" t="s">
        <v>839</v>
      </c>
      <c r="E15" s="13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24" t="s">
        <v>840</v>
      </c>
      <c r="D16" s="25" t="s">
        <v>841</v>
      </c>
      <c r="E16" s="13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24" t="s">
        <v>842</v>
      </c>
      <c r="D17" s="25" t="s">
        <v>843</v>
      </c>
      <c r="E17" s="13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24" t="s">
        <v>844</v>
      </c>
      <c r="D18" s="25" t="s">
        <v>845</v>
      </c>
      <c r="E18" s="13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24" t="s">
        <v>846</v>
      </c>
      <c r="D19" s="25" t="s">
        <v>847</v>
      </c>
      <c r="E19" s="13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24" t="s">
        <v>99</v>
      </c>
      <c r="D20" s="25" t="s">
        <v>848</v>
      </c>
      <c r="E20" s="13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24" t="s">
        <v>849</v>
      </c>
      <c r="D21" s="25" t="s">
        <v>847</v>
      </c>
      <c r="E21" s="13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24" t="s">
        <v>850</v>
      </c>
      <c r="D22" s="25" t="s">
        <v>851</v>
      </c>
      <c r="E22" s="13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24" t="s">
        <v>852</v>
      </c>
      <c r="D23" s="25" t="s">
        <v>853</v>
      </c>
      <c r="E23" s="13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24" t="s">
        <v>854</v>
      </c>
      <c r="D24" s="25" t="s">
        <v>855</v>
      </c>
      <c r="E24" s="13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24" t="s">
        <v>140</v>
      </c>
      <c r="D25" s="25" t="s">
        <v>856</v>
      </c>
      <c r="E25" s="13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24" t="s">
        <v>261</v>
      </c>
      <c r="D26" s="25" t="s">
        <v>857</v>
      </c>
      <c r="E26" s="13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24" t="s">
        <v>18</v>
      </c>
      <c r="D27" s="25" t="s">
        <v>858</v>
      </c>
      <c r="E27" s="13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24" t="s">
        <v>89</v>
      </c>
      <c r="D28" s="25" t="s">
        <v>745</v>
      </c>
      <c r="E28" s="13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24" t="s">
        <v>859</v>
      </c>
      <c r="D29" s="25" t="s">
        <v>860</v>
      </c>
      <c r="E29" s="13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24" t="s">
        <v>861</v>
      </c>
      <c r="D30" s="25" t="s">
        <v>862</v>
      </c>
      <c r="E30" s="13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24" t="s">
        <v>863</v>
      </c>
      <c r="D31" s="25" t="s">
        <v>864</v>
      </c>
      <c r="E31" s="13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24" t="s">
        <v>865</v>
      </c>
      <c r="D32" s="25" t="s">
        <v>866</v>
      </c>
      <c r="E32" s="13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24" t="s">
        <v>867</v>
      </c>
      <c r="D33" s="25" t="s">
        <v>868</v>
      </c>
      <c r="E33" s="13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24" t="s">
        <v>869</v>
      </c>
      <c r="D34" s="25" t="s">
        <v>870</v>
      </c>
      <c r="E34" s="13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33" t="s">
        <v>39</v>
      </c>
      <c r="D35" s="25" t="s">
        <v>871</v>
      </c>
      <c r="E35" s="13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24" t="s">
        <v>872</v>
      </c>
      <c r="D36" s="25" t="s">
        <v>873</v>
      </c>
      <c r="E36" s="13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24" t="s">
        <v>874</v>
      </c>
      <c r="D37" s="25" t="s">
        <v>875</v>
      </c>
      <c r="E37" s="13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24" t="s">
        <v>876</v>
      </c>
      <c r="D38" s="25" t="s">
        <v>877</v>
      </c>
      <c r="E38" s="13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28" t="s">
        <v>878</v>
      </c>
      <c r="D39" s="29" t="s">
        <v>324</v>
      </c>
      <c r="E39" s="13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34">
        <v>29</v>
      </c>
      <c r="C40" s="33" t="s">
        <v>879</v>
      </c>
      <c r="D40" s="25" t="s">
        <v>880</v>
      </c>
      <c r="E40" s="13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24" t="s">
        <v>881</v>
      </c>
      <c r="D41" s="25" t="s">
        <v>882</v>
      </c>
      <c r="E41" s="13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24" t="s">
        <v>883</v>
      </c>
      <c r="D42" s="25" t="s">
        <v>884</v>
      </c>
      <c r="E42" s="13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24" t="s">
        <v>309</v>
      </c>
      <c r="D43" s="25" t="s">
        <v>412</v>
      </c>
      <c r="E43" s="13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24" t="s">
        <v>885</v>
      </c>
      <c r="D44" s="25" t="s">
        <v>886</v>
      </c>
      <c r="E44" s="13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2" customFormat="1" ht="19.5" customHeight="1" x14ac:dyDescent="0.35">
      <c r="B45" s="36" t="s">
        <v>13</v>
      </c>
      <c r="C45" s="37"/>
      <c r="D45" s="37"/>
      <c r="E45" s="38"/>
      <c r="F45" s="6"/>
      <c r="G45" s="6"/>
      <c r="H45" s="6"/>
      <c r="I45" s="73" t="s">
        <v>8</v>
      </c>
      <c r="J45" s="73">
        <f>COUNTIF(J12:J44,"ผ่าน")</f>
        <v>0</v>
      </c>
    </row>
    <row r="46" spans="2:10" s="2" customFormat="1" ht="19.5" customHeight="1" x14ac:dyDescent="0.35">
      <c r="B46" s="39" t="s">
        <v>14</v>
      </c>
      <c r="C46" s="40"/>
      <c r="D46" s="40"/>
      <c r="E46" s="41"/>
      <c r="F46" s="45"/>
      <c r="G46" s="6"/>
      <c r="H46" s="6"/>
      <c r="I46" s="74" t="s">
        <v>887</v>
      </c>
      <c r="J46" s="74">
        <f>COUNTIF(J12:J44,"ไม่ผ่าน")</f>
        <v>33</v>
      </c>
    </row>
    <row r="47" spans="2:10" s="2" customFormat="1" ht="19.5" customHeight="1" x14ac:dyDescent="0.35">
      <c r="B47" s="42"/>
      <c r="C47" s="43"/>
      <c r="D47" s="43"/>
      <c r="E47" s="44"/>
      <c r="F47" s="46"/>
      <c r="G47" s="47"/>
      <c r="H47" s="48"/>
      <c r="I47" s="49"/>
      <c r="J47" s="7"/>
    </row>
    <row r="48" spans="2:10" s="2" customFormat="1" ht="21" x14ac:dyDescent="0.35">
      <c r="C48" s="2" t="s">
        <v>12</v>
      </c>
    </row>
    <row r="50" spans="1:12" s="3" customFormat="1" ht="22.5" customHeight="1" x14ac:dyDescent="0.3">
      <c r="B50" s="35" t="s">
        <v>15</v>
      </c>
      <c r="C50" s="35"/>
      <c r="D50" s="35"/>
      <c r="E50" s="35"/>
      <c r="F50" s="35"/>
      <c r="G50" s="35"/>
      <c r="H50" s="35"/>
      <c r="I50" s="35"/>
      <c r="J50" s="35"/>
      <c r="K50" s="8"/>
      <c r="L50" s="8"/>
    </row>
    <row r="51" spans="1:12" s="3" customFormat="1" ht="22.5" customHeight="1" x14ac:dyDescent="0.5">
      <c r="A51" s="9"/>
      <c r="B51" s="35" t="s">
        <v>16</v>
      </c>
      <c r="C51" s="35"/>
      <c r="D51" s="35"/>
      <c r="E51" s="35"/>
      <c r="F51" s="35"/>
      <c r="G51" s="35"/>
      <c r="H51" s="35"/>
      <c r="I51" s="35"/>
      <c r="J51" s="35"/>
      <c r="K51" s="8"/>
      <c r="L51" s="8"/>
    </row>
    <row r="52" spans="1:12" s="3" customFormat="1" ht="22.5" customHeight="1" x14ac:dyDescent="0.3">
      <c r="A52" s="9"/>
      <c r="B52" s="35" t="s">
        <v>17</v>
      </c>
      <c r="C52" s="35"/>
      <c r="D52" s="35"/>
      <c r="E52" s="35"/>
      <c r="F52" s="35"/>
      <c r="G52" s="35"/>
      <c r="H52" s="35"/>
      <c r="I52" s="35"/>
      <c r="J52" s="35"/>
      <c r="K52" s="8"/>
      <c r="L52" s="8"/>
    </row>
    <row r="53" spans="1:12" ht="21" x14ac:dyDescent="0.35">
      <c r="C53" s="65" t="s">
        <v>888</v>
      </c>
      <c r="D53" s="66" t="s">
        <v>889</v>
      </c>
      <c r="E53" s="67" t="s">
        <v>890</v>
      </c>
      <c r="F53" s="67"/>
      <c r="G53" s="67" t="s">
        <v>891</v>
      </c>
      <c r="H53" s="67"/>
    </row>
    <row r="54" spans="1:12" ht="21" x14ac:dyDescent="0.35">
      <c r="C54" s="68"/>
      <c r="D54" s="69" t="s">
        <v>892</v>
      </c>
      <c r="E54" s="70" t="s">
        <v>893</v>
      </c>
      <c r="F54" s="70"/>
      <c r="G54" s="71">
        <f>COUNTIF(F12:F44,"/")</f>
        <v>33</v>
      </c>
      <c r="H54" s="71"/>
    </row>
    <row r="55" spans="1:12" ht="21" x14ac:dyDescent="0.35">
      <c r="C55" s="68"/>
      <c r="D55" s="69" t="s">
        <v>894</v>
      </c>
      <c r="E55" s="70" t="s">
        <v>895</v>
      </c>
      <c r="F55" s="70"/>
      <c r="G55" s="71">
        <f>COUNTIF(G12:G44,"/")</f>
        <v>0</v>
      </c>
      <c r="H55" s="71"/>
    </row>
    <row r="56" spans="1:12" ht="21" x14ac:dyDescent="0.35">
      <c r="C56" s="68"/>
      <c r="D56" s="69" t="s">
        <v>896</v>
      </c>
      <c r="E56" s="70" t="s">
        <v>897</v>
      </c>
      <c r="F56" s="70"/>
      <c r="G56" s="71">
        <f>COUNTIF(H12:H44,"/")</f>
        <v>0</v>
      </c>
      <c r="H56" s="71"/>
    </row>
    <row r="57" spans="1:12" ht="21" x14ac:dyDescent="0.35">
      <c r="C57" s="72"/>
      <c r="D57" s="69" t="s">
        <v>898</v>
      </c>
      <c r="E57" s="70" t="s">
        <v>899</v>
      </c>
      <c r="F57" s="70"/>
      <c r="G57" s="71">
        <f>COUNTIF(I12:I44,"/")</f>
        <v>0</v>
      </c>
      <c r="H57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2:J52"/>
    <mergeCell ref="B45:E45"/>
    <mergeCell ref="B46:E47"/>
    <mergeCell ref="F46:F47"/>
    <mergeCell ref="G47:I47"/>
    <mergeCell ref="B50:J50"/>
    <mergeCell ref="B51:J51"/>
    <mergeCell ref="C53:C57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5"/>
  <sheetViews>
    <sheetView view="pageLayout" topLeftCell="A47" workbookViewId="0">
      <selection activeCell="I53" sqref="I53:J54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42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248</v>
      </c>
      <c r="D12" s="15" t="s">
        <v>249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250</v>
      </c>
      <c r="D13" s="15" t="s">
        <v>251</v>
      </c>
      <c r="E13" s="10"/>
      <c r="F13" s="73" t="str">
        <f t="shared" ref="F13:F52" si="0">IF(E13&lt;=14,"/","")</f>
        <v>/</v>
      </c>
      <c r="G13" s="73" t="str">
        <f t="shared" ref="G13:G52" si="1">IF(AND(E13&gt;14,E13&lt;=20),"/","")</f>
        <v/>
      </c>
      <c r="H13" s="73" t="str">
        <f t="shared" ref="H13:H52" si="2">IF(AND(E13&gt;20,E13&lt;=25),"/","")</f>
        <v/>
      </c>
      <c r="I13" s="73" t="str">
        <f t="shared" ref="I13:I52" si="3">IF(AND(E13&gt;25,E13&lt;=30),"/","")</f>
        <v/>
      </c>
      <c r="J13" s="73" t="str">
        <f t="shared" ref="J13:J52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4" t="s">
        <v>252</v>
      </c>
      <c r="D14" s="15" t="s">
        <v>253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254</v>
      </c>
      <c r="D15" s="15" t="s">
        <v>255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55</v>
      </c>
      <c r="D16" s="15" t="s">
        <v>177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37</v>
      </c>
      <c r="D17" s="15" t="s">
        <v>256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257</v>
      </c>
      <c r="D18" s="15" t="s">
        <v>258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259</v>
      </c>
      <c r="D19" s="15" t="s">
        <v>260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261</v>
      </c>
      <c r="D20" s="15" t="s">
        <v>86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262</v>
      </c>
      <c r="D21" s="15" t="s">
        <v>263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264</v>
      </c>
      <c r="D22" s="15" t="s">
        <v>265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88</v>
      </c>
      <c r="D23" s="15" t="s">
        <v>266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267</v>
      </c>
      <c r="D24" s="15" t="s">
        <v>268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269</v>
      </c>
      <c r="D25" s="15" t="s">
        <v>270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271</v>
      </c>
      <c r="D26" s="15" t="s">
        <v>272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273</v>
      </c>
      <c r="D27" s="15" t="s">
        <v>274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275</v>
      </c>
      <c r="D28" s="15" t="s">
        <v>276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277</v>
      </c>
      <c r="D29" s="15" t="s">
        <v>278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279</v>
      </c>
      <c r="D30" s="15" t="s">
        <v>280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281</v>
      </c>
      <c r="D31" s="15" t="s">
        <v>282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283</v>
      </c>
      <c r="D32" s="15" t="s">
        <v>284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285</v>
      </c>
      <c r="D33" s="15" t="s">
        <v>22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286</v>
      </c>
      <c r="D34" s="15" t="s">
        <v>287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288</v>
      </c>
      <c r="D35" s="15" t="s">
        <v>289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290</v>
      </c>
      <c r="D36" s="15" t="s">
        <v>291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292</v>
      </c>
      <c r="D37" s="15" t="s">
        <v>293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109</v>
      </c>
      <c r="D38" s="15" t="s">
        <v>294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295</v>
      </c>
      <c r="D39" s="15" t="s">
        <v>296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297</v>
      </c>
      <c r="D40" s="15" t="s">
        <v>298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299</v>
      </c>
      <c r="D41" s="15" t="s">
        <v>300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301</v>
      </c>
      <c r="D42" s="15" t="s">
        <v>302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303</v>
      </c>
      <c r="D43" s="15" t="s">
        <v>304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305</v>
      </c>
      <c r="D44" s="15" t="s">
        <v>306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307</v>
      </c>
      <c r="D45" s="15" t="s">
        <v>308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309</v>
      </c>
      <c r="D46" s="15" t="s">
        <v>310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311</v>
      </c>
      <c r="D47" s="15" t="s">
        <v>312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313</v>
      </c>
      <c r="D48" s="15" t="s">
        <v>253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314</v>
      </c>
      <c r="D49" s="15" t="s">
        <v>315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14" t="s">
        <v>316</v>
      </c>
      <c r="D50" s="15" t="s">
        <v>317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3" customFormat="1" ht="19.5" customHeight="1" x14ac:dyDescent="0.3">
      <c r="B51" s="5">
        <v>40</v>
      </c>
      <c r="C51" s="14" t="s">
        <v>82</v>
      </c>
      <c r="D51" s="15" t="s">
        <v>318</v>
      </c>
      <c r="E51" s="10"/>
      <c r="F51" s="73" t="str">
        <f t="shared" si="0"/>
        <v>/</v>
      </c>
      <c r="G51" s="73" t="str">
        <f t="shared" si="1"/>
        <v/>
      </c>
      <c r="H51" s="73" t="str">
        <f t="shared" si="2"/>
        <v/>
      </c>
      <c r="I51" s="73" t="str">
        <f t="shared" si="3"/>
        <v/>
      </c>
      <c r="J51" s="73" t="str">
        <f t="shared" si="4"/>
        <v>ไม่ผ่าน</v>
      </c>
    </row>
    <row r="52" spans="1:12" s="3" customFormat="1" ht="19.5" customHeight="1" x14ac:dyDescent="0.3">
      <c r="B52" s="5">
        <v>41</v>
      </c>
      <c r="C52" s="14" t="s">
        <v>319</v>
      </c>
      <c r="D52" s="15" t="s">
        <v>27</v>
      </c>
      <c r="E52" s="10"/>
      <c r="F52" s="73" t="str">
        <f t="shared" si="0"/>
        <v>/</v>
      </c>
      <c r="G52" s="73" t="str">
        <f t="shared" si="1"/>
        <v/>
      </c>
      <c r="H52" s="73" t="str">
        <f t="shared" si="2"/>
        <v/>
      </c>
      <c r="I52" s="73" t="str">
        <f t="shared" si="3"/>
        <v/>
      </c>
      <c r="J52" s="73" t="str">
        <f t="shared" si="4"/>
        <v>ไม่ผ่าน</v>
      </c>
    </row>
    <row r="53" spans="1:12" s="2" customFormat="1" ht="19.5" customHeight="1" x14ac:dyDescent="0.35">
      <c r="B53" s="36" t="s">
        <v>13</v>
      </c>
      <c r="C53" s="37"/>
      <c r="D53" s="37"/>
      <c r="E53" s="38"/>
      <c r="F53" s="6"/>
      <c r="G53" s="6"/>
      <c r="H53" s="6"/>
      <c r="I53" s="73" t="s">
        <v>8</v>
      </c>
      <c r="J53" s="73">
        <f>COUNTIF(J12:J52,"ผ่าน")</f>
        <v>0</v>
      </c>
    </row>
    <row r="54" spans="1:12" s="2" customFormat="1" ht="19.5" customHeight="1" x14ac:dyDescent="0.35">
      <c r="B54" s="39" t="s">
        <v>14</v>
      </c>
      <c r="C54" s="40"/>
      <c r="D54" s="40"/>
      <c r="E54" s="41"/>
      <c r="F54" s="45"/>
      <c r="G54" s="6"/>
      <c r="H54" s="6"/>
      <c r="I54" s="74" t="s">
        <v>887</v>
      </c>
      <c r="J54" s="74">
        <f>COUNTIF(J12:J52,"ไม่ผ่าน")</f>
        <v>41</v>
      </c>
    </row>
    <row r="55" spans="1:12" s="2" customFormat="1" ht="19.5" customHeight="1" x14ac:dyDescent="0.35">
      <c r="B55" s="42"/>
      <c r="C55" s="43"/>
      <c r="D55" s="43"/>
      <c r="E55" s="44"/>
      <c r="F55" s="46"/>
      <c r="G55" s="47"/>
      <c r="H55" s="48"/>
      <c r="I55" s="49"/>
      <c r="J55" s="7"/>
    </row>
    <row r="56" spans="1:12" s="2" customFormat="1" ht="21" x14ac:dyDescent="0.35">
      <c r="C56" s="2" t="s">
        <v>12</v>
      </c>
    </row>
    <row r="58" spans="1:12" s="3" customFormat="1" ht="22.5" customHeight="1" x14ac:dyDescent="0.3">
      <c r="B58" s="35" t="s">
        <v>15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s="3" customFormat="1" ht="22.5" customHeight="1" x14ac:dyDescent="0.5">
      <c r="A59" s="9"/>
      <c r="B59" s="35" t="s">
        <v>16</v>
      </c>
      <c r="C59" s="35"/>
      <c r="D59" s="35"/>
      <c r="E59" s="35"/>
      <c r="F59" s="35"/>
      <c r="G59" s="35"/>
      <c r="H59" s="35"/>
      <c r="I59" s="35"/>
      <c r="J59" s="35"/>
      <c r="K59" s="8"/>
      <c r="L59" s="8"/>
    </row>
    <row r="60" spans="1:12" s="3" customFormat="1" ht="22.5" customHeight="1" x14ac:dyDescent="0.3">
      <c r="A60" s="9"/>
      <c r="B60" s="35" t="s">
        <v>17</v>
      </c>
      <c r="C60" s="35"/>
      <c r="D60" s="35"/>
      <c r="E60" s="35"/>
      <c r="F60" s="35"/>
      <c r="G60" s="35"/>
      <c r="H60" s="35"/>
      <c r="I60" s="35"/>
      <c r="J60" s="35"/>
      <c r="K60" s="8"/>
      <c r="L60" s="8"/>
    </row>
    <row r="61" spans="1:12" ht="21" x14ac:dyDescent="0.35">
      <c r="C61" s="65" t="s">
        <v>888</v>
      </c>
      <c r="D61" s="66" t="s">
        <v>889</v>
      </c>
      <c r="E61" s="67" t="s">
        <v>890</v>
      </c>
      <c r="F61" s="67"/>
      <c r="G61" s="67" t="s">
        <v>891</v>
      </c>
      <c r="H61" s="67"/>
    </row>
    <row r="62" spans="1:12" ht="21" x14ac:dyDescent="0.35">
      <c r="C62" s="68"/>
      <c r="D62" s="69" t="s">
        <v>892</v>
      </c>
      <c r="E62" s="70" t="s">
        <v>893</v>
      </c>
      <c r="F62" s="70"/>
      <c r="G62" s="71">
        <f>COUNTIF(F12:F52,"/")</f>
        <v>41</v>
      </c>
      <c r="H62" s="71"/>
    </row>
    <row r="63" spans="1:12" ht="21" x14ac:dyDescent="0.35">
      <c r="C63" s="68"/>
      <c r="D63" s="69" t="s">
        <v>894</v>
      </c>
      <c r="E63" s="70" t="s">
        <v>895</v>
      </c>
      <c r="F63" s="70"/>
      <c r="G63" s="71">
        <f>COUNTIF(G12:G52,"/")</f>
        <v>0</v>
      </c>
      <c r="H63" s="71"/>
    </row>
    <row r="64" spans="1:12" ht="21" x14ac:dyDescent="0.35">
      <c r="C64" s="68"/>
      <c r="D64" s="69" t="s">
        <v>896</v>
      </c>
      <c r="E64" s="70" t="s">
        <v>897</v>
      </c>
      <c r="F64" s="70"/>
      <c r="G64" s="71">
        <f>COUNTIF(H12:H52,"/")</f>
        <v>0</v>
      </c>
      <c r="H64" s="71"/>
    </row>
    <row r="65" spans="3:8" ht="21" x14ac:dyDescent="0.35">
      <c r="C65" s="72"/>
      <c r="D65" s="69" t="s">
        <v>898</v>
      </c>
      <c r="E65" s="70" t="s">
        <v>899</v>
      </c>
      <c r="F65" s="70"/>
      <c r="G65" s="71">
        <f>COUNTIF(I12:I52,"/")</f>
        <v>0</v>
      </c>
      <c r="H65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53:E53"/>
    <mergeCell ref="B54:E55"/>
    <mergeCell ref="F54:F55"/>
    <mergeCell ref="G55:I55"/>
    <mergeCell ref="B58:J58"/>
    <mergeCell ref="B59:J59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4"/>
  <sheetViews>
    <sheetView view="pageLayout" topLeftCell="A47" workbookViewId="0">
      <selection activeCell="I52" sqref="I52:J53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43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320</v>
      </c>
      <c r="D12" s="15" t="s">
        <v>321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250</v>
      </c>
      <c r="D13" s="15" t="s">
        <v>322</v>
      </c>
      <c r="E13" s="10"/>
      <c r="F13" s="73" t="str">
        <f t="shared" ref="F13:F51" si="0">IF(E13&lt;=14,"/","")</f>
        <v>/</v>
      </c>
      <c r="G13" s="73" t="str">
        <f t="shared" ref="G13:G51" si="1">IF(AND(E13&gt;14,E13&lt;=20),"/","")</f>
        <v/>
      </c>
      <c r="H13" s="73" t="str">
        <f t="shared" ref="H13:H51" si="2">IF(AND(E13&gt;20,E13&lt;=25),"/","")</f>
        <v/>
      </c>
      <c r="I13" s="73" t="str">
        <f t="shared" ref="I13:I51" si="3">IF(AND(E13&gt;25,E13&lt;=30),"/","")</f>
        <v/>
      </c>
      <c r="J13" s="73" t="str">
        <f t="shared" ref="J13:J51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6" t="s">
        <v>323</v>
      </c>
      <c r="D14" s="17" t="s">
        <v>324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325</v>
      </c>
      <c r="D15" s="15" t="s">
        <v>326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21</v>
      </c>
      <c r="D16" s="15" t="s">
        <v>327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328</v>
      </c>
      <c r="D17" s="15" t="s">
        <v>329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330</v>
      </c>
      <c r="D18" s="15" t="s">
        <v>331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332</v>
      </c>
      <c r="D19" s="15" t="s">
        <v>333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334</v>
      </c>
      <c r="D20" s="15" t="s">
        <v>335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38</v>
      </c>
      <c r="D21" s="15" t="s">
        <v>336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337</v>
      </c>
      <c r="D22" s="15" t="s">
        <v>338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339</v>
      </c>
      <c r="D23" s="15" t="s">
        <v>106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340</v>
      </c>
      <c r="D24" s="15" t="s">
        <v>341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342</v>
      </c>
      <c r="D25" s="15" t="s">
        <v>343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344</v>
      </c>
      <c r="D26" s="15" t="s">
        <v>345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346</v>
      </c>
      <c r="D27" s="15" t="s">
        <v>84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347</v>
      </c>
      <c r="D28" s="15" t="s">
        <v>116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348</v>
      </c>
      <c r="D29" s="15" t="s">
        <v>349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350</v>
      </c>
      <c r="D30" s="15" t="s">
        <v>351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352</v>
      </c>
      <c r="D31" s="15" t="s">
        <v>353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40</v>
      </c>
      <c r="D32" s="15" t="s">
        <v>354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355</v>
      </c>
      <c r="D33" s="15" t="s">
        <v>356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357</v>
      </c>
      <c r="D34" s="15" t="s">
        <v>358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111</v>
      </c>
      <c r="D35" s="15" t="s">
        <v>359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360</v>
      </c>
      <c r="D36" s="15" t="s">
        <v>361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362</v>
      </c>
      <c r="D37" s="15" t="s">
        <v>363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93</v>
      </c>
      <c r="D38" s="15" t="s">
        <v>364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365</v>
      </c>
      <c r="D39" s="15" t="s">
        <v>366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367</v>
      </c>
      <c r="D40" s="15" t="s">
        <v>368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369</v>
      </c>
      <c r="D41" s="15" t="s">
        <v>162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370</v>
      </c>
      <c r="D42" s="15" t="s">
        <v>371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372</v>
      </c>
      <c r="D43" s="15" t="s">
        <v>373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374</v>
      </c>
      <c r="D44" s="15" t="s">
        <v>375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376</v>
      </c>
      <c r="D45" s="15" t="s">
        <v>377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95</v>
      </c>
      <c r="D46" s="15" t="s">
        <v>378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379</v>
      </c>
      <c r="D47" s="15" t="s">
        <v>380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63</v>
      </c>
      <c r="D48" s="15" t="s">
        <v>381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382</v>
      </c>
      <c r="D49" s="15" t="s">
        <v>383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14" t="s">
        <v>384</v>
      </c>
      <c r="D50" s="15" t="s">
        <v>385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3" customFormat="1" ht="19.5" customHeight="1" x14ac:dyDescent="0.3">
      <c r="B51" s="5">
        <v>40</v>
      </c>
      <c r="C51" s="14" t="s">
        <v>386</v>
      </c>
      <c r="D51" s="15" t="s">
        <v>387</v>
      </c>
      <c r="E51" s="10"/>
      <c r="F51" s="73" t="str">
        <f t="shared" si="0"/>
        <v>/</v>
      </c>
      <c r="G51" s="73" t="str">
        <f t="shared" si="1"/>
        <v/>
      </c>
      <c r="H51" s="73" t="str">
        <f t="shared" si="2"/>
        <v/>
      </c>
      <c r="I51" s="73" t="str">
        <f t="shared" si="3"/>
        <v/>
      </c>
      <c r="J51" s="73" t="str">
        <f t="shared" si="4"/>
        <v>ไม่ผ่าน</v>
      </c>
    </row>
    <row r="52" spans="1:12" s="2" customFormat="1" ht="19.5" customHeight="1" x14ac:dyDescent="0.35">
      <c r="B52" s="36" t="s">
        <v>13</v>
      </c>
      <c r="C52" s="37"/>
      <c r="D52" s="37"/>
      <c r="E52" s="38"/>
      <c r="F52" s="6"/>
      <c r="G52" s="6"/>
      <c r="H52" s="6"/>
      <c r="I52" s="73" t="s">
        <v>8</v>
      </c>
      <c r="J52" s="73">
        <f>COUNTIF(J12:J51,"ผ่าน")</f>
        <v>0</v>
      </c>
    </row>
    <row r="53" spans="1:12" s="2" customFormat="1" ht="19.5" customHeight="1" x14ac:dyDescent="0.35">
      <c r="B53" s="39" t="s">
        <v>14</v>
      </c>
      <c r="C53" s="40"/>
      <c r="D53" s="40"/>
      <c r="E53" s="41"/>
      <c r="F53" s="45"/>
      <c r="G53" s="6"/>
      <c r="H53" s="6"/>
      <c r="I53" s="74" t="s">
        <v>887</v>
      </c>
      <c r="J53" s="74">
        <f>COUNTIF(J12:J51,"ไม่ผ่าน")</f>
        <v>40</v>
      </c>
    </row>
    <row r="54" spans="1:12" s="2" customFormat="1" ht="19.5" customHeight="1" x14ac:dyDescent="0.35">
      <c r="B54" s="42"/>
      <c r="C54" s="43"/>
      <c r="D54" s="43"/>
      <c r="E54" s="44"/>
      <c r="F54" s="46"/>
      <c r="G54" s="47"/>
      <c r="H54" s="48"/>
      <c r="I54" s="49"/>
      <c r="J54" s="7"/>
    </row>
    <row r="55" spans="1:12" s="2" customFormat="1" ht="21" x14ac:dyDescent="0.35">
      <c r="C55" s="2" t="s">
        <v>12</v>
      </c>
    </row>
    <row r="57" spans="1:12" s="3" customFormat="1" ht="22.5" customHeight="1" x14ac:dyDescent="0.3">
      <c r="B57" s="35" t="s">
        <v>15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s="3" customFormat="1" ht="22.5" customHeight="1" x14ac:dyDescent="0.5">
      <c r="A58" s="9"/>
      <c r="B58" s="35" t="s">
        <v>16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s="3" customFormat="1" ht="22.5" customHeight="1" x14ac:dyDescent="0.3">
      <c r="A59" s="9"/>
      <c r="B59" s="35" t="s">
        <v>17</v>
      </c>
      <c r="C59" s="35"/>
      <c r="D59" s="35"/>
      <c r="E59" s="35"/>
      <c r="F59" s="35"/>
      <c r="G59" s="35"/>
      <c r="H59" s="35"/>
      <c r="I59" s="35"/>
      <c r="J59" s="35"/>
      <c r="K59" s="8"/>
      <c r="L59" s="8"/>
    </row>
    <row r="60" spans="1:12" ht="21" x14ac:dyDescent="0.35">
      <c r="C60" s="65" t="s">
        <v>888</v>
      </c>
      <c r="D60" s="66" t="s">
        <v>889</v>
      </c>
      <c r="E60" s="67" t="s">
        <v>890</v>
      </c>
      <c r="F60" s="67"/>
      <c r="G60" s="67" t="s">
        <v>891</v>
      </c>
      <c r="H60" s="67"/>
    </row>
    <row r="61" spans="1:12" ht="21" x14ac:dyDescent="0.35">
      <c r="C61" s="68"/>
      <c r="D61" s="69" t="s">
        <v>892</v>
      </c>
      <c r="E61" s="70" t="s">
        <v>893</v>
      </c>
      <c r="F61" s="70"/>
      <c r="G61" s="71">
        <f>COUNTIF(F12:F51,"/")</f>
        <v>40</v>
      </c>
      <c r="H61" s="71"/>
    </row>
    <row r="62" spans="1:12" ht="21" x14ac:dyDescent="0.35">
      <c r="C62" s="68"/>
      <c r="D62" s="69" t="s">
        <v>894</v>
      </c>
      <c r="E62" s="70" t="s">
        <v>895</v>
      </c>
      <c r="F62" s="70"/>
      <c r="G62" s="71">
        <f>COUNTIF(G12:G51,"/")</f>
        <v>0</v>
      </c>
      <c r="H62" s="71"/>
    </row>
    <row r="63" spans="1:12" ht="21" x14ac:dyDescent="0.35">
      <c r="C63" s="68"/>
      <c r="D63" s="69" t="s">
        <v>896</v>
      </c>
      <c r="E63" s="70" t="s">
        <v>897</v>
      </c>
      <c r="F63" s="70"/>
      <c r="G63" s="71">
        <f>COUNTIF(H12:H51,"/")</f>
        <v>0</v>
      </c>
      <c r="H63" s="71"/>
    </row>
    <row r="64" spans="1:12" ht="21" x14ac:dyDescent="0.35">
      <c r="C64" s="72"/>
      <c r="D64" s="69" t="s">
        <v>898</v>
      </c>
      <c r="E64" s="70" t="s">
        <v>899</v>
      </c>
      <c r="F64" s="70"/>
      <c r="G64" s="71">
        <f>COUNTIF(I12:I51,"/")</f>
        <v>0</v>
      </c>
      <c r="H64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9:J59"/>
    <mergeCell ref="B52:E52"/>
    <mergeCell ref="B53:E54"/>
    <mergeCell ref="F53:F54"/>
    <mergeCell ref="G54:I54"/>
    <mergeCell ref="B57:J57"/>
    <mergeCell ref="B58:J58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4"/>
  <sheetViews>
    <sheetView view="pageLayout" topLeftCell="A42" workbookViewId="0">
      <selection activeCell="I52" sqref="I52:J53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44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388</v>
      </c>
      <c r="D12" s="15" t="s">
        <v>389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390</v>
      </c>
      <c r="D13" s="15" t="s">
        <v>391</v>
      </c>
      <c r="E13" s="10"/>
      <c r="F13" s="73" t="str">
        <f t="shared" ref="F13:F51" si="0">IF(E13&lt;=14,"/","")</f>
        <v>/</v>
      </c>
      <c r="G13" s="73" t="str">
        <f t="shared" ref="G13:G51" si="1">IF(AND(E13&gt;14,E13&lt;=20),"/","")</f>
        <v/>
      </c>
      <c r="H13" s="73" t="str">
        <f t="shared" ref="H13:H51" si="2">IF(AND(E13&gt;20,E13&lt;=25),"/","")</f>
        <v/>
      </c>
      <c r="I13" s="73" t="str">
        <f t="shared" ref="I13:I51" si="3">IF(AND(E13&gt;25,E13&lt;=30),"/","")</f>
        <v/>
      </c>
      <c r="J13" s="73" t="str">
        <f t="shared" ref="J13:J51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4" t="s">
        <v>392</v>
      </c>
      <c r="D14" s="15" t="s">
        <v>393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394</v>
      </c>
      <c r="D15" s="15" t="s">
        <v>395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396</v>
      </c>
      <c r="D16" s="15" t="s">
        <v>397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37</v>
      </c>
      <c r="D17" s="15" t="s">
        <v>398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399</v>
      </c>
      <c r="D18" s="15" t="s">
        <v>400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401</v>
      </c>
      <c r="D19" s="15" t="s">
        <v>402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403</v>
      </c>
      <c r="D20" s="15" t="s">
        <v>404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405</v>
      </c>
      <c r="D21" s="15" t="s">
        <v>406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407</v>
      </c>
      <c r="D22" s="15" t="s">
        <v>408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409</v>
      </c>
      <c r="D23" s="15" t="s">
        <v>410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411</v>
      </c>
      <c r="D24" s="15" t="s">
        <v>412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413</v>
      </c>
      <c r="D25" s="15" t="s">
        <v>414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20" t="s">
        <v>399</v>
      </c>
      <c r="D26" s="21" t="s">
        <v>415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416</v>
      </c>
      <c r="D27" s="15" t="s">
        <v>417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418</v>
      </c>
      <c r="D28" s="15" t="s">
        <v>419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28</v>
      </c>
      <c r="D29" s="15" t="s">
        <v>420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6" t="s">
        <v>421</v>
      </c>
      <c r="D30" s="17" t="s">
        <v>422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61</v>
      </c>
      <c r="D31" s="15" t="s">
        <v>423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424</v>
      </c>
      <c r="D32" s="15" t="s">
        <v>425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426</v>
      </c>
      <c r="D33" s="15" t="s">
        <v>427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428</v>
      </c>
      <c r="D34" s="15" t="s">
        <v>429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430</v>
      </c>
      <c r="D35" s="15" t="s">
        <v>115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431</v>
      </c>
      <c r="D36" s="15" t="s">
        <v>432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32</v>
      </c>
      <c r="D37" s="15" t="s">
        <v>433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434</v>
      </c>
      <c r="D38" s="15" t="s">
        <v>435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436</v>
      </c>
      <c r="D39" s="15" t="s">
        <v>437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438</v>
      </c>
      <c r="D40" s="15" t="s">
        <v>439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440</v>
      </c>
      <c r="D41" s="15" t="s">
        <v>441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442</v>
      </c>
      <c r="D42" s="15" t="s">
        <v>443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444</v>
      </c>
      <c r="D43" s="15" t="s">
        <v>445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446</v>
      </c>
      <c r="D44" s="15" t="s">
        <v>280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447</v>
      </c>
      <c r="D45" s="15" t="s">
        <v>448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449</v>
      </c>
      <c r="D46" s="15" t="s">
        <v>249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450</v>
      </c>
      <c r="D47" s="15" t="s">
        <v>451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452</v>
      </c>
      <c r="D48" s="15" t="s">
        <v>53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453</v>
      </c>
      <c r="D49" s="15" t="s">
        <v>454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14" t="s">
        <v>455</v>
      </c>
      <c r="D50" s="15" t="s">
        <v>456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3" customFormat="1" ht="19.5" customHeight="1" x14ac:dyDescent="0.3">
      <c r="B51" s="5">
        <v>40</v>
      </c>
      <c r="C51" s="14" t="s">
        <v>34</v>
      </c>
      <c r="D51" s="15" t="s">
        <v>457</v>
      </c>
      <c r="E51" s="10"/>
      <c r="F51" s="73" t="str">
        <f t="shared" si="0"/>
        <v>/</v>
      </c>
      <c r="G51" s="73" t="str">
        <f t="shared" si="1"/>
        <v/>
      </c>
      <c r="H51" s="73" t="str">
        <f t="shared" si="2"/>
        <v/>
      </c>
      <c r="I51" s="73" t="str">
        <f t="shared" si="3"/>
        <v/>
      </c>
      <c r="J51" s="73" t="str">
        <f t="shared" si="4"/>
        <v>ไม่ผ่าน</v>
      </c>
    </row>
    <row r="52" spans="1:12" s="2" customFormat="1" ht="19.5" customHeight="1" x14ac:dyDescent="0.35">
      <c r="B52" s="36" t="s">
        <v>13</v>
      </c>
      <c r="C52" s="37"/>
      <c r="D52" s="37"/>
      <c r="E52" s="38"/>
      <c r="F52" s="6"/>
      <c r="G52" s="6"/>
      <c r="H52" s="6"/>
      <c r="I52" s="73" t="s">
        <v>8</v>
      </c>
      <c r="J52" s="73">
        <f>COUNTIF(J12:J51,"ผ่าน")</f>
        <v>0</v>
      </c>
    </row>
    <row r="53" spans="1:12" s="2" customFormat="1" ht="19.5" customHeight="1" x14ac:dyDescent="0.35">
      <c r="B53" s="39" t="s">
        <v>14</v>
      </c>
      <c r="C53" s="40"/>
      <c r="D53" s="40"/>
      <c r="E53" s="41"/>
      <c r="F53" s="45"/>
      <c r="G53" s="6"/>
      <c r="H53" s="6"/>
      <c r="I53" s="74" t="s">
        <v>887</v>
      </c>
      <c r="J53" s="74">
        <f>COUNTIF(J12:J51,"ไม่ผ่าน")</f>
        <v>40</v>
      </c>
    </row>
    <row r="54" spans="1:12" s="2" customFormat="1" ht="19.5" customHeight="1" x14ac:dyDescent="0.35">
      <c r="B54" s="42"/>
      <c r="C54" s="43"/>
      <c r="D54" s="43"/>
      <c r="E54" s="44"/>
      <c r="F54" s="46"/>
      <c r="G54" s="47"/>
      <c r="H54" s="48"/>
      <c r="I54" s="49"/>
      <c r="J54" s="7"/>
    </row>
    <row r="55" spans="1:12" s="2" customFormat="1" ht="21" x14ac:dyDescent="0.35">
      <c r="C55" s="2" t="s">
        <v>12</v>
      </c>
    </row>
    <row r="57" spans="1:12" s="3" customFormat="1" ht="22.5" customHeight="1" x14ac:dyDescent="0.3">
      <c r="B57" s="35" t="s">
        <v>15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s="3" customFormat="1" ht="22.5" customHeight="1" x14ac:dyDescent="0.5">
      <c r="A58" s="9"/>
      <c r="B58" s="35" t="s">
        <v>16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s="3" customFormat="1" ht="22.5" customHeight="1" x14ac:dyDescent="0.3">
      <c r="A59" s="9"/>
      <c r="B59" s="35" t="s">
        <v>17</v>
      </c>
      <c r="C59" s="35"/>
      <c r="D59" s="35"/>
      <c r="E59" s="35"/>
      <c r="F59" s="35"/>
      <c r="G59" s="35"/>
      <c r="H59" s="35"/>
      <c r="I59" s="35"/>
      <c r="J59" s="35"/>
      <c r="K59" s="8"/>
      <c r="L59" s="8"/>
    </row>
    <row r="60" spans="1:12" ht="21" x14ac:dyDescent="0.35">
      <c r="C60" s="65" t="s">
        <v>888</v>
      </c>
      <c r="D60" s="66" t="s">
        <v>889</v>
      </c>
      <c r="E60" s="67" t="s">
        <v>890</v>
      </c>
      <c r="F60" s="67"/>
      <c r="G60" s="67" t="s">
        <v>891</v>
      </c>
      <c r="H60" s="67"/>
    </row>
    <row r="61" spans="1:12" ht="21" x14ac:dyDescent="0.35">
      <c r="C61" s="68"/>
      <c r="D61" s="69" t="s">
        <v>892</v>
      </c>
      <c r="E61" s="70" t="s">
        <v>893</v>
      </c>
      <c r="F61" s="70"/>
      <c r="G61" s="71">
        <f>COUNTIF(F12:F51,"/")</f>
        <v>40</v>
      </c>
      <c r="H61" s="71"/>
    </row>
    <row r="62" spans="1:12" ht="21" x14ac:dyDescent="0.35">
      <c r="C62" s="68"/>
      <c r="D62" s="69" t="s">
        <v>894</v>
      </c>
      <c r="E62" s="70" t="s">
        <v>895</v>
      </c>
      <c r="F62" s="70"/>
      <c r="G62" s="71">
        <f>COUNTIF(G12:G51,"/")</f>
        <v>0</v>
      </c>
      <c r="H62" s="71"/>
    </row>
    <row r="63" spans="1:12" ht="21" x14ac:dyDescent="0.35">
      <c r="C63" s="68"/>
      <c r="D63" s="69" t="s">
        <v>896</v>
      </c>
      <c r="E63" s="70" t="s">
        <v>897</v>
      </c>
      <c r="F63" s="70"/>
      <c r="G63" s="71">
        <f>COUNTIF(H12:H51,"/")</f>
        <v>0</v>
      </c>
      <c r="H63" s="71"/>
    </row>
    <row r="64" spans="1:12" ht="21" x14ac:dyDescent="0.35">
      <c r="C64" s="72"/>
      <c r="D64" s="69" t="s">
        <v>898</v>
      </c>
      <c r="E64" s="70" t="s">
        <v>899</v>
      </c>
      <c r="F64" s="70"/>
      <c r="G64" s="71">
        <f>COUNTIF(I12:I51,"/")</f>
        <v>0</v>
      </c>
      <c r="H64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9:J59"/>
    <mergeCell ref="B52:E52"/>
    <mergeCell ref="B53:E54"/>
    <mergeCell ref="F53:F54"/>
    <mergeCell ref="G54:I54"/>
    <mergeCell ref="B57:J57"/>
    <mergeCell ref="B58:J58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2"/>
  <sheetViews>
    <sheetView view="pageLayout" topLeftCell="A47" workbookViewId="0">
      <selection activeCell="I50" sqref="I50:J51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45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6" t="s">
        <v>458</v>
      </c>
      <c r="D12" s="17" t="s">
        <v>459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22" t="s">
        <v>460</v>
      </c>
      <c r="D13" s="23" t="s">
        <v>461</v>
      </c>
      <c r="E13" s="10"/>
      <c r="F13" s="73" t="str">
        <f t="shared" ref="F13:F49" si="0">IF(E13&lt;=14,"/","")</f>
        <v>/</v>
      </c>
      <c r="G13" s="73" t="str">
        <f t="shared" ref="G13:G49" si="1">IF(AND(E13&gt;14,E13&lt;=20),"/","")</f>
        <v/>
      </c>
      <c r="H13" s="73" t="str">
        <f t="shared" ref="H13:H49" si="2">IF(AND(E13&gt;20,E13&lt;=25),"/","")</f>
        <v/>
      </c>
      <c r="I13" s="73" t="str">
        <f t="shared" ref="I13:I49" si="3">IF(AND(E13&gt;25,E13&lt;=30),"/","")</f>
        <v/>
      </c>
      <c r="J13" s="73" t="str">
        <f t="shared" ref="J13:J49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22" t="s">
        <v>462</v>
      </c>
      <c r="D14" s="23" t="s">
        <v>463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464</v>
      </c>
      <c r="D15" s="15" t="s">
        <v>465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21</v>
      </c>
      <c r="D16" s="15" t="s">
        <v>466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467</v>
      </c>
      <c r="D17" s="15" t="s">
        <v>468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469</v>
      </c>
      <c r="D18" s="15" t="s">
        <v>470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471</v>
      </c>
      <c r="D19" s="15" t="s">
        <v>113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472</v>
      </c>
      <c r="D20" s="15" t="s">
        <v>473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474</v>
      </c>
      <c r="D21" s="15" t="s">
        <v>475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476</v>
      </c>
      <c r="D22" s="15" t="s">
        <v>477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71</v>
      </c>
      <c r="D23" s="15" t="s">
        <v>478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479</v>
      </c>
      <c r="D24" s="15" t="s">
        <v>480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481</v>
      </c>
      <c r="D25" s="15" t="s">
        <v>482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483</v>
      </c>
      <c r="D26" s="15" t="s">
        <v>484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22" t="s">
        <v>485</v>
      </c>
      <c r="D27" s="23" t="s">
        <v>486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76</v>
      </c>
      <c r="D28" s="15" t="s">
        <v>487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22" t="s">
        <v>488</v>
      </c>
      <c r="D29" s="23" t="s">
        <v>489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490</v>
      </c>
      <c r="D30" s="15" t="s">
        <v>491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22" t="s">
        <v>91</v>
      </c>
      <c r="D31" s="23" t="s">
        <v>492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22" t="s">
        <v>102</v>
      </c>
      <c r="D32" s="23" t="s">
        <v>493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494</v>
      </c>
      <c r="D33" s="15" t="s">
        <v>495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496</v>
      </c>
      <c r="D34" s="15" t="s">
        <v>497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498</v>
      </c>
      <c r="D35" s="15" t="s">
        <v>499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80</v>
      </c>
      <c r="D36" s="15" t="s">
        <v>101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500</v>
      </c>
      <c r="D37" s="15" t="s">
        <v>501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502</v>
      </c>
      <c r="D38" s="15" t="s">
        <v>503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431</v>
      </c>
      <c r="D39" s="15" t="s">
        <v>504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22" t="s">
        <v>23</v>
      </c>
      <c r="D40" s="23" t="s">
        <v>505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22" t="s">
        <v>506</v>
      </c>
      <c r="D41" s="23" t="s">
        <v>507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22" t="s">
        <v>508</v>
      </c>
      <c r="D42" s="23" t="s">
        <v>509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32</v>
      </c>
      <c r="D43" s="15" t="s">
        <v>510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22" t="s">
        <v>511</v>
      </c>
      <c r="D44" s="23" t="s">
        <v>57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512</v>
      </c>
      <c r="D45" s="15" t="s">
        <v>513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514</v>
      </c>
      <c r="D46" s="15" t="s">
        <v>515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516</v>
      </c>
      <c r="D47" s="15" t="s">
        <v>517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64</v>
      </c>
      <c r="D48" s="15" t="s">
        <v>518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519</v>
      </c>
      <c r="D49" s="15" t="s">
        <v>520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2" customFormat="1" ht="19.5" customHeight="1" x14ac:dyDescent="0.35">
      <c r="B50" s="36" t="s">
        <v>13</v>
      </c>
      <c r="C50" s="37"/>
      <c r="D50" s="37"/>
      <c r="E50" s="38"/>
      <c r="F50" s="6"/>
      <c r="G50" s="6"/>
      <c r="H50" s="6"/>
      <c r="I50" s="73" t="s">
        <v>8</v>
      </c>
      <c r="J50" s="73">
        <f>COUNTIF(J12:J49,"ผ่าน")</f>
        <v>0</v>
      </c>
    </row>
    <row r="51" spans="1:12" s="2" customFormat="1" ht="19.5" customHeight="1" x14ac:dyDescent="0.35">
      <c r="B51" s="39" t="s">
        <v>14</v>
      </c>
      <c r="C51" s="40"/>
      <c r="D51" s="40"/>
      <c r="E51" s="41"/>
      <c r="F51" s="45"/>
      <c r="G51" s="6"/>
      <c r="H51" s="6"/>
      <c r="I51" s="74" t="s">
        <v>887</v>
      </c>
      <c r="J51" s="74">
        <f>COUNTIF(J12:J49,"ไม่ผ่าน")</f>
        <v>38</v>
      </c>
    </row>
    <row r="52" spans="1:12" s="2" customFormat="1" ht="19.5" customHeight="1" x14ac:dyDescent="0.35">
      <c r="B52" s="42"/>
      <c r="C52" s="43"/>
      <c r="D52" s="43"/>
      <c r="E52" s="44"/>
      <c r="F52" s="46"/>
      <c r="G52" s="47"/>
      <c r="H52" s="48"/>
      <c r="I52" s="49"/>
      <c r="J52" s="7"/>
    </row>
    <row r="53" spans="1:12" s="2" customFormat="1" ht="21" x14ac:dyDescent="0.35">
      <c r="C53" s="2" t="s">
        <v>12</v>
      </c>
    </row>
    <row r="55" spans="1:12" s="3" customFormat="1" ht="22.5" customHeight="1" x14ac:dyDescent="0.3">
      <c r="B55" s="35" t="s">
        <v>15</v>
      </c>
      <c r="C55" s="35"/>
      <c r="D55" s="35"/>
      <c r="E55" s="35"/>
      <c r="F55" s="35"/>
      <c r="G55" s="35"/>
      <c r="H55" s="35"/>
      <c r="I55" s="35"/>
      <c r="J55" s="35"/>
      <c r="K55" s="8"/>
      <c r="L55" s="8"/>
    </row>
    <row r="56" spans="1:12" s="3" customFormat="1" ht="22.5" customHeight="1" x14ac:dyDescent="0.5">
      <c r="A56" s="9"/>
      <c r="B56" s="35" t="s">
        <v>16</v>
      </c>
      <c r="C56" s="35"/>
      <c r="D56" s="35"/>
      <c r="E56" s="35"/>
      <c r="F56" s="35"/>
      <c r="G56" s="35"/>
      <c r="H56" s="35"/>
      <c r="I56" s="35"/>
      <c r="J56" s="35"/>
      <c r="K56" s="8"/>
      <c r="L56" s="8"/>
    </row>
    <row r="57" spans="1:12" s="3" customFormat="1" ht="22.5" customHeight="1" x14ac:dyDescent="0.3">
      <c r="A57" s="9"/>
      <c r="B57" s="35" t="s">
        <v>17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ht="21" x14ac:dyDescent="0.35">
      <c r="C58" s="65" t="s">
        <v>888</v>
      </c>
      <c r="D58" s="66" t="s">
        <v>889</v>
      </c>
      <c r="E58" s="67" t="s">
        <v>890</v>
      </c>
      <c r="F58" s="67"/>
      <c r="G58" s="67" t="s">
        <v>891</v>
      </c>
      <c r="H58" s="67"/>
    </row>
    <row r="59" spans="1:12" ht="21" x14ac:dyDescent="0.35">
      <c r="C59" s="68"/>
      <c r="D59" s="69" t="s">
        <v>892</v>
      </c>
      <c r="E59" s="70" t="s">
        <v>893</v>
      </c>
      <c r="F59" s="70"/>
      <c r="G59" s="71">
        <f>COUNTIF(F12:F49,"/")</f>
        <v>38</v>
      </c>
      <c r="H59" s="71"/>
    </row>
    <row r="60" spans="1:12" ht="21" x14ac:dyDescent="0.35">
      <c r="C60" s="68"/>
      <c r="D60" s="69" t="s">
        <v>894</v>
      </c>
      <c r="E60" s="70" t="s">
        <v>895</v>
      </c>
      <c r="F60" s="70"/>
      <c r="G60" s="71">
        <f>COUNTIF(G12:G49,"/")</f>
        <v>0</v>
      </c>
      <c r="H60" s="71"/>
    </row>
    <row r="61" spans="1:12" ht="21" x14ac:dyDescent="0.35">
      <c r="C61" s="68"/>
      <c r="D61" s="69" t="s">
        <v>896</v>
      </c>
      <c r="E61" s="70" t="s">
        <v>897</v>
      </c>
      <c r="F61" s="70"/>
      <c r="G61" s="71">
        <f>COUNTIF(H12:H49,"/")</f>
        <v>0</v>
      </c>
      <c r="H61" s="71"/>
    </row>
    <row r="62" spans="1:12" ht="21" x14ac:dyDescent="0.35">
      <c r="C62" s="72"/>
      <c r="D62" s="69" t="s">
        <v>898</v>
      </c>
      <c r="E62" s="70" t="s">
        <v>899</v>
      </c>
      <c r="F62" s="70"/>
      <c r="G62" s="71">
        <f>COUNTIF(I12:I49,"/")</f>
        <v>0</v>
      </c>
      <c r="H62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7:J57"/>
    <mergeCell ref="B50:E50"/>
    <mergeCell ref="B51:E52"/>
    <mergeCell ref="F51:F52"/>
    <mergeCell ref="G52:I52"/>
    <mergeCell ref="B55:J55"/>
    <mergeCell ref="B56:J56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5"/>
  <sheetViews>
    <sheetView view="pageLayout" topLeftCell="A47" workbookViewId="0">
      <selection activeCell="I53" sqref="I53:J54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46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521</v>
      </c>
      <c r="D12" s="15" t="s">
        <v>107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522</v>
      </c>
      <c r="D13" s="15" t="s">
        <v>523</v>
      </c>
      <c r="E13" s="10"/>
      <c r="F13" s="73" t="str">
        <f t="shared" ref="F13:F52" si="0">IF(E13&lt;=14,"/","")</f>
        <v>/</v>
      </c>
      <c r="G13" s="73" t="str">
        <f t="shared" ref="G13:G52" si="1">IF(AND(E13&gt;14,E13&lt;=20),"/","")</f>
        <v/>
      </c>
      <c r="H13" s="73" t="str">
        <f t="shared" ref="H13:H52" si="2">IF(AND(E13&gt;20,E13&lt;=25),"/","")</f>
        <v/>
      </c>
      <c r="I13" s="73" t="str">
        <f t="shared" ref="I13:I52" si="3">IF(AND(E13&gt;25,E13&lt;=30),"/","")</f>
        <v/>
      </c>
      <c r="J13" s="73" t="str">
        <f t="shared" ref="J13:J52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4" t="s">
        <v>524</v>
      </c>
      <c r="D14" s="15" t="s">
        <v>525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526</v>
      </c>
      <c r="D15" s="15" t="s">
        <v>527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528</v>
      </c>
      <c r="D16" s="15" t="s">
        <v>529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530</v>
      </c>
      <c r="D17" s="15" t="s">
        <v>531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532</v>
      </c>
      <c r="D18" s="15" t="s">
        <v>533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534</v>
      </c>
      <c r="D19" s="15" t="s">
        <v>20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535</v>
      </c>
      <c r="D20" s="15" t="s">
        <v>536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537</v>
      </c>
      <c r="D21" s="15" t="s">
        <v>85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538</v>
      </c>
      <c r="D22" s="15" t="s">
        <v>539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35</v>
      </c>
      <c r="D23" s="15" t="s">
        <v>540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541</v>
      </c>
      <c r="D24" s="15" t="s">
        <v>542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543</v>
      </c>
      <c r="D25" s="15" t="s">
        <v>544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545</v>
      </c>
      <c r="D26" s="15" t="s">
        <v>546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547</v>
      </c>
      <c r="D27" s="15" t="s">
        <v>468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6" t="s">
        <v>548</v>
      </c>
      <c r="D28" s="17" t="s">
        <v>549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108</v>
      </c>
      <c r="D29" s="15" t="s">
        <v>480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267</v>
      </c>
      <c r="D30" s="15" t="s">
        <v>550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413</v>
      </c>
      <c r="D31" s="15" t="s">
        <v>551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342</v>
      </c>
      <c r="D32" s="15" t="s">
        <v>552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553</v>
      </c>
      <c r="D33" s="15" t="s">
        <v>554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555</v>
      </c>
      <c r="D34" s="15" t="s">
        <v>556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98</v>
      </c>
      <c r="D35" s="15" t="s">
        <v>557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558</v>
      </c>
      <c r="D36" s="15" t="s">
        <v>559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560</v>
      </c>
      <c r="D37" s="15" t="s">
        <v>92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418</v>
      </c>
      <c r="D38" s="15" t="s">
        <v>561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562</v>
      </c>
      <c r="D39" s="15" t="s">
        <v>563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564</v>
      </c>
      <c r="D40" s="15" t="s">
        <v>565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566</v>
      </c>
      <c r="D41" s="15" t="s">
        <v>567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568</v>
      </c>
      <c r="D42" s="15" t="s">
        <v>569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570</v>
      </c>
      <c r="D43" s="15" t="s">
        <v>402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571</v>
      </c>
      <c r="D44" s="15" t="s">
        <v>572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431</v>
      </c>
      <c r="D45" s="15" t="s">
        <v>573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574</v>
      </c>
      <c r="D46" s="15" t="s">
        <v>575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576</v>
      </c>
      <c r="D47" s="15" t="s">
        <v>577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442</v>
      </c>
      <c r="D48" s="15" t="s">
        <v>73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578</v>
      </c>
      <c r="D49" s="15" t="s">
        <v>30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14" t="s">
        <v>579</v>
      </c>
      <c r="D50" s="15" t="s">
        <v>580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3" customFormat="1" ht="19.5" customHeight="1" x14ac:dyDescent="0.3">
      <c r="B51" s="5">
        <v>40</v>
      </c>
      <c r="C51" s="14" t="s">
        <v>581</v>
      </c>
      <c r="D51" s="15" t="s">
        <v>97</v>
      </c>
      <c r="E51" s="10"/>
      <c r="F51" s="73" t="str">
        <f t="shared" si="0"/>
        <v>/</v>
      </c>
      <c r="G51" s="73" t="str">
        <f t="shared" si="1"/>
        <v/>
      </c>
      <c r="H51" s="73" t="str">
        <f t="shared" si="2"/>
        <v/>
      </c>
      <c r="I51" s="73" t="str">
        <f t="shared" si="3"/>
        <v/>
      </c>
      <c r="J51" s="73" t="str">
        <f t="shared" si="4"/>
        <v>ไม่ผ่าน</v>
      </c>
    </row>
    <row r="52" spans="1:12" s="3" customFormat="1" ht="19.5" customHeight="1" x14ac:dyDescent="0.3">
      <c r="B52" s="5">
        <v>41</v>
      </c>
      <c r="C52" s="14" t="s">
        <v>582</v>
      </c>
      <c r="D52" s="15" t="s">
        <v>583</v>
      </c>
      <c r="E52" s="10"/>
      <c r="F52" s="73" t="str">
        <f t="shared" si="0"/>
        <v>/</v>
      </c>
      <c r="G52" s="73" t="str">
        <f t="shared" si="1"/>
        <v/>
      </c>
      <c r="H52" s="73" t="str">
        <f t="shared" si="2"/>
        <v/>
      </c>
      <c r="I52" s="73" t="str">
        <f t="shared" si="3"/>
        <v/>
      </c>
      <c r="J52" s="73" t="str">
        <f t="shared" si="4"/>
        <v>ไม่ผ่าน</v>
      </c>
    </row>
    <row r="53" spans="1:12" s="2" customFormat="1" ht="19.5" customHeight="1" x14ac:dyDescent="0.35">
      <c r="B53" s="36" t="s">
        <v>13</v>
      </c>
      <c r="C53" s="37"/>
      <c r="D53" s="37"/>
      <c r="E53" s="38"/>
      <c r="F53" s="6"/>
      <c r="G53" s="6"/>
      <c r="H53" s="6"/>
      <c r="I53" s="73" t="s">
        <v>8</v>
      </c>
      <c r="J53" s="73">
        <f>COUNTIF(J12:J52,"ผ่าน")</f>
        <v>0</v>
      </c>
    </row>
    <row r="54" spans="1:12" s="2" customFormat="1" ht="19.5" customHeight="1" x14ac:dyDescent="0.35">
      <c r="B54" s="39" t="s">
        <v>14</v>
      </c>
      <c r="C54" s="40"/>
      <c r="D54" s="40"/>
      <c r="E54" s="41"/>
      <c r="F54" s="45"/>
      <c r="G54" s="6"/>
      <c r="H54" s="6"/>
      <c r="I54" s="74" t="s">
        <v>887</v>
      </c>
      <c r="J54" s="74">
        <f>COUNTIF(J12:J52,"ไม่ผ่าน")</f>
        <v>41</v>
      </c>
    </row>
    <row r="55" spans="1:12" s="2" customFormat="1" ht="19.5" customHeight="1" x14ac:dyDescent="0.35">
      <c r="B55" s="42"/>
      <c r="C55" s="43"/>
      <c r="D55" s="43"/>
      <c r="E55" s="44"/>
      <c r="F55" s="46"/>
      <c r="G55" s="47"/>
      <c r="H55" s="48"/>
      <c r="I55" s="49"/>
      <c r="J55" s="7"/>
    </row>
    <row r="56" spans="1:12" s="2" customFormat="1" ht="21" x14ac:dyDescent="0.35">
      <c r="C56" s="2" t="s">
        <v>12</v>
      </c>
    </row>
    <row r="58" spans="1:12" s="3" customFormat="1" ht="22.5" customHeight="1" x14ac:dyDescent="0.3">
      <c r="B58" s="35" t="s">
        <v>15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s="3" customFormat="1" ht="22.5" customHeight="1" x14ac:dyDescent="0.5">
      <c r="A59" s="9"/>
      <c r="B59" s="35" t="s">
        <v>16</v>
      </c>
      <c r="C59" s="35"/>
      <c r="D59" s="35"/>
      <c r="E59" s="35"/>
      <c r="F59" s="35"/>
      <c r="G59" s="35"/>
      <c r="H59" s="35"/>
      <c r="I59" s="35"/>
      <c r="J59" s="35"/>
      <c r="K59" s="8"/>
      <c r="L59" s="8"/>
    </row>
    <row r="60" spans="1:12" s="3" customFormat="1" ht="22.5" customHeight="1" x14ac:dyDescent="0.3">
      <c r="A60" s="9"/>
      <c r="B60" s="35" t="s">
        <v>17</v>
      </c>
      <c r="C60" s="35"/>
      <c r="D60" s="35"/>
      <c r="E60" s="35"/>
      <c r="F60" s="35"/>
      <c r="G60" s="35"/>
      <c r="H60" s="35"/>
      <c r="I60" s="35"/>
      <c r="J60" s="35"/>
      <c r="K60" s="8"/>
      <c r="L60" s="8"/>
    </row>
    <row r="61" spans="1:12" ht="21" x14ac:dyDescent="0.35">
      <c r="C61" s="65" t="s">
        <v>888</v>
      </c>
      <c r="D61" s="66" t="s">
        <v>889</v>
      </c>
      <c r="E61" s="67" t="s">
        <v>890</v>
      </c>
      <c r="F61" s="67"/>
      <c r="G61" s="67" t="s">
        <v>891</v>
      </c>
      <c r="H61" s="67"/>
    </row>
    <row r="62" spans="1:12" ht="21" x14ac:dyDescent="0.35">
      <c r="C62" s="68"/>
      <c r="D62" s="69" t="s">
        <v>892</v>
      </c>
      <c r="E62" s="70" t="s">
        <v>893</v>
      </c>
      <c r="F62" s="70"/>
      <c r="G62" s="71">
        <f>COUNTIF(F12:F52,"/")</f>
        <v>41</v>
      </c>
      <c r="H62" s="71"/>
    </row>
    <row r="63" spans="1:12" ht="21" x14ac:dyDescent="0.35">
      <c r="C63" s="68"/>
      <c r="D63" s="69" t="s">
        <v>894</v>
      </c>
      <c r="E63" s="70" t="s">
        <v>895</v>
      </c>
      <c r="F63" s="70"/>
      <c r="G63" s="71">
        <f>COUNTIF(G12:G52,"/")</f>
        <v>0</v>
      </c>
      <c r="H63" s="71"/>
    </row>
    <row r="64" spans="1:12" ht="21" x14ac:dyDescent="0.35">
      <c r="C64" s="68"/>
      <c r="D64" s="69" t="s">
        <v>896</v>
      </c>
      <c r="E64" s="70" t="s">
        <v>897</v>
      </c>
      <c r="F64" s="70"/>
      <c r="G64" s="71">
        <f>COUNTIF(H12:H52,"/")</f>
        <v>0</v>
      </c>
      <c r="H64" s="71"/>
    </row>
    <row r="65" spans="3:8" ht="21" x14ac:dyDescent="0.35">
      <c r="C65" s="72"/>
      <c r="D65" s="69" t="s">
        <v>898</v>
      </c>
      <c r="E65" s="70" t="s">
        <v>899</v>
      </c>
      <c r="F65" s="70"/>
      <c r="G65" s="71">
        <f>COUNTIF(I12:I52,"/")</f>
        <v>0</v>
      </c>
      <c r="H65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0:J60"/>
    <mergeCell ref="B53:E53"/>
    <mergeCell ref="B54:E55"/>
    <mergeCell ref="F54:F55"/>
    <mergeCell ref="G55:I55"/>
    <mergeCell ref="B58:J58"/>
    <mergeCell ref="B59:J59"/>
    <mergeCell ref="C61:C65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3"/>
  <sheetViews>
    <sheetView view="pageLayout" topLeftCell="A47" workbookViewId="0">
      <selection activeCell="C59" sqref="C59:H63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47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584</v>
      </c>
      <c r="D12" s="15" t="s">
        <v>585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586</v>
      </c>
      <c r="D13" s="15" t="s">
        <v>587</v>
      </c>
      <c r="E13" s="10"/>
      <c r="F13" s="73" t="str">
        <f t="shared" ref="F13:F50" si="0">IF(E13&lt;=14,"/","")</f>
        <v>/</v>
      </c>
      <c r="G13" s="73" t="str">
        <f t="shared" ref="G13:G50" si="1">IF(AND(E13&gt;14,E13&lt;=20),"/","")</f>
        <v/>
      </c>
      <c r="H13" s="73" t="str">
        <f t="shared" ref="H13:H50" si="2">IF(AND(E13&gt;20,E13&lt;=25),"/","")</f>
        <v/>
      </c>
      <c r="I13" s="73" t="str">
        <f t="shared" ref="I13:I50" si="3">IF(AND(E13&gt;25,E13&lt;=30),"/","")</f>
        <v/>
      </c>
      <c r="J13" s="73" t="str">
        <f t="shared" ref="J13:J50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4" t="s">
        <v>588</v>
      </c>
      <c r="D14" s="15" t="s">
        <v>589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590</v>
      </c>
      <c r="D15" s="15" t="s">
        <v>591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6" t="s">
        <v>592</v>
      </c>
      <c r="D16" s="17" t="s">
        <v>593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594</v>
      </c>
      <c r="D17" s="15" t="s">
        <v>595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596</v>
      </c>
      <c r="D18" s="15" t="s">
        <v>77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35</v>
      </c>
      <c r="D19" s="15" t="s">
        <v>597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4" t="s">
        <v>598</v>
      </c>
      <c r="D20" s="15" t="s">
        <v>599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600</v>
      </c>
      <c r="D21" s="15" t="s">
        <v>601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21</v>
      </c>
      <c r="D22" s="15" t="s">
        <v>602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603</v>
      </c>
      <c r="D23" s="15" t="s">
        <v>59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21</v>
      </c>
      <c r="D24" s="15" t="s">
        <v>604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605</v>
      </c>
      <c r="D25" s="15" t="s">
        <v>606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607</v>
      </c>
      <c r="D26" s="15" t="s">
        <v>608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609</v>
      </c>
      <c r="D27" s="15" t="s">
        <v>610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611</v>
      </c>
      <c r="D28" s="15" t="s">
        <v>612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613</v>
      </c>
      <c r="D29" s="15" t="s">
        <v>614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615</v>
      </c>
      <c r="D30" s="15" t="s">
        <v>616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617</v>
      </c>
      <c r="D31" s="15" t="s">
        <v>618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267</v>
      </c>
      <c r="D32" s="15" t="s">
        <v>69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619</v>
      </c>
      <c r="D33" s="15" t="s">
        <v>620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621</v>
      </c>
      <c r="D34" s="15" t="s">
        <v>622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623</v>
      </c>
      <c r="D35" s="15" t="s">
        <v>624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625</v>
      </c>
      <c r="D36" s="15" t="s">
        <v>626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103</v>
      </c>
      <c r="D37" s="15" t="s">
        <v>110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627</v>
      </c>
      <c r="D38" s="15" t="s">
        <v>628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629</v>
      </c>
      <c r="D39" s="15" t="s">
        <v>630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631</v>
      </c>
      <c r="D40" s="15" t="s">
        <v>353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632</v>
      </c>
      <c r="D41" s="15" t="s">
        <v>633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634</v>
      </c>
      <c r="D42" s="15" t="s">
        <v>635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636</v>
      </c>
      <c r="D43" s="15" t="s">
        <v>637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638</v>
      </c>
      <c r="D44" s="15" t="s">
        <v>639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640</v>
      </c>
      <c r="D45" s="15" t="s">
        <v>641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642</v>
      </c>
      <c r="D46" s="15" t="s">
        <v>643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644</v>
      </c>
      <c r="D47" s="15" t="s">
        <v>645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646</v>
      </c>
      <c r="D48" s="15" t="s">
        <v>647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648</v>
      </c>
      <c r="D49" s="15" t="s">
        <v>649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14" t="s">
        <v>25</v>
      </c>
      <c r="D50" s="15" t="s">
        <v>650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2" customFormat="1" ht="19.5" customHeight="1" x14ac:dyDescent="0.35">
      <c r="B51" s="36" t="s">
        <v>13</v>
      </c>
      <c r="C51" s="37"/>
      <c r="D51" s="37"/>
      <c r="E51" s="38"/>
      <c r="F51" s="6"/>
      <c r="G51" s="6"/>
      <c r="H51" s="6"/>
      <c r="I51" s="73" t="s">
        <v>8</v>
      </c>
      <c r="J51" s="73">
        <f>COUNTIF(J12:J50,"ผ่าน")</f>
        <v>0</v>
      </c>
    </row>
    <row r="52" spans="1:12" s="2" customFormat="1" ht="19.5" customHeight="1" x14ac:dyDescent="0.35">
      <c r="B52" s="39" t="s">
        <v>14</v>
      </c>
      <c r="C52" s="40"/>
      <c r="D52" s="40"/>
      <c r="E52" s="41"/>
      <c r="F52" s="45"/>
      <c r="G52" s="6"/>
      <c r="H52" s="6"/>
      <c r="I52" s="74" t="s">
        <v>887</v>
      </c>
      <c r="J52" s="74">
        <f>COUNTIF(J12:J50,"ไม่ผ่าน")</f>
        <v>39</v>
      </c>
    </row>
    <row r="53" spans="1:12" s="2" customFormat="1" ht="19.5" customHeight="1" x14ac:dyDescent="0.35">
      <c r="B53" s="42"/>
      <c r="C53" s="43"/>
      <c r="D53" s="43"/>
      <c r="E53" s="44"/>
      <c r="F53" s="46"/>
      <c r="G53" s="47"/>
      <c r="H53" s="48"/>
      <c r="I53" s="49"/>
      <c r="J53" s="7"/>
    </row>
    <row r="54" spans="1:12" s="2" customFormat="1" ht="21" x14ac:dyDescent="0.35">
      <c r="C54" s="2" t="s">
        <v>12</v>
      </c>
    </row>
    <row r="56" spans="1:12" s="3" customFormat="1" ht="22.5" customHeight="1" x14ac:dyDescent="0.3">
      <c r="B56" s="35" t="s">
        <v>15</v>
      </c>
      <c r="C56" s="35"/>
      <c r="D56" s="35"/>
      <c r="E56" s="35"/>
      <c r="F56" s="35"/>
      <c r="G56" s="35"/>
      <c r="H56" s="35"/>
      <c r="I56" s="35"/>
      <c r="J56" s="35"/>
      <c r="K56" s="8"/>
      <c r="L56" s="8"/>
    </row>
    <row r="57" spans="1:12" s="3" customFormat="1" ht="22.5" customHeight="1" x14ac:dyDescent="0.5">
      <c r="A57" s="9"/>
      <c r="B57" s="35" t="s">
        <v>16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s="3" customFormat="1" ht="22.5" customHeight="1" x14ac:dyDescent="0.3">
      <c r="A58" s="9"/>
      <c r="B58" s="35" t="s">
        <v>17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ht="21" x14ac:dyDescent="0.35">
      <c r="C59" s="65" t="s">
        <v>888</v>
      </c>
      <c r="D59" s="66" t="s">
        <v>889</v>
      </c>
      <c r="E59" s="67" t="s">
        <v>890</v>
      </c>
      <c r="F59" s="67"/>
      <c r="G59" s="67" t="s">
        <v>891</v>
      </c>
      <c r="H59" s="67"/>
    </row>
    <row r="60" spans="1:12" ht="21" x14ac:dyDescent="0.35">
      <c r="C60" s="68"/>
      <c r="D60" s="69" t="s">
        <v>892</v>
      </c>
      <c r="E60" s="70" t="s">
        <v>893</v>
      </c>
      <c r="F60" s="70"/>
      <c r="G60" s="71">
        <f>COUNTIF(F12:F50,"/")</f>
        <v>39</v>
      </c>
      <c r="H60" s="71"/>
    </row>
    <row r="61" spans="1:12" ht="21" x14ac:dyDescent="0.35">
      <c r="C61" s="68"/>
      <c r="D61" s="69" t="s">
        <v>894</v>
      </c>
      <c r="E61" s="70" t="s">
        <v>895</v>
      </c>
      <c r="F61" s="70"/>
      <c r="G61" s="71">
        <f>COUNTIF(G12:G50,"/")</f>
        <v>0</v>
      </c>
      <c r="H61" s="71"/>
    </row>
    <row r="62" spans="1:12" ht="21" x14ac:dyDescent="0.35">
      <c r="C62" s="68"/>
      <c r="D62" s="69" t="s">
        <v>896</v>
      </c>
      <c r="E62" s="70" t="s">
        <v>897</v>
      </c>
      <c r="F62" s="70"/>
      <c r="G62" s="71">
        <f>COUNTIF(H12:H50,"/")</f>
        <v>0</v>
      </c>
      <c r="H62" s="71"/>
    </row>
    <row r="63" spans="1:12" ht="21" x14ac:dyDescent="0.35">
      <c r="C63" s="72"/>
      <c r="D63" s="69" t="s">
        <v>898</v>
      </c>
      <c r="E63" s="70" t="s">
        <v>899</v>
      </c>
      <c r="F63" s="70"/>
      <c r="G63" s="71">
        <f>COUNTIF(I12:I50,"/")</f>
        <v>0</v>
      </c>
      <c r="H63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8:J58"/>
    <mergeCell ref="B51:E51"/>
    <mergeCell ref="B52:E53"/>
    <mergeCell ref="F52:F53"/>
    <mergeCell ref="G53:I53"/>
    <mergeCell ref="B56:J56"/>
    <mergeCell ref="B57:J57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2"/>
  <sheetViews>
    <sheetView view="pageLayout" topLeftCell="A47" workbookViewId="0">
      <selection activeCell="I50" sqref="I50:J51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48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14" t="s">
        <v>117</v>
      </c>
      <c r="D12" s="15" t="s">
        <v>118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14" t="s">
        <v>119</v>
      </c>
      <c r="D13" s="15" t="s">
        <v>120</v>
      </c>
      <c r="E13" s="10"/>
      <c r="F13" s="73" t="str">
        <f t="shared" ref="F13:F49" si="0">IF(E13&lt;=14,"/","")</f>
        <v>/</v>
      </c>
      <c r="G13" s="73" t="str">
        <f t="shared" ref="G13:G49" si="1">IF(AND(E13&gt;14,E13&lt;=20),"/","")</f>
        <v/>
      </c>
      <c r="H13" s="73" t="str">
        <f t="shared" ref="H13:H49" si="2">IF(AND(E13&gt;20,E13&lt;=25),"/","")</f>
        <v/>
      </c>
      <c r="I13" s="73" t="str">
        <f t="shared" ref="I13:I49" si="3">IF(AND(E13&gt;25,E13&lt;=30),"/","")</f>
        <v/>
      </c>
      <c r="J13" s="73" t="str">
        <f t="shared" ref="J13:J49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14" t="s">
        <v>121</v>
      </c>
      <c r="D14" s="15" t="s">
        <v>122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14" t="s">
        <v>123</v>
      </c>
      <c r="D15" s="15" t="s">
        <v>124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14" t="s">
        <v>125</v>
      </c>
      <c r="D16" s="15" t="s">
        <v>126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14" t="s">
        <v>127</v>
      </c>
      <c r="D17" s="15" t="s">
        <v>128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129</v>
      </c>
      <c r="D18" s="15" t="s">
        <v>130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14" t="s">
        <v>131</v>
      </c>
      <c r="D19" s="15" t="s">
        <v>132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16" t="s">
        <v>133</v>
      </c>
      <c r="D20" s="17" t="s">
        <v>134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14" t="s">
        <v>99</v>
      </c>
      <c r="D21" s="15" t="s">
        <v>33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14" t="s">
        <v>37</v>
      </c>
      <c r="D22" s="15" t="s">
        <v>59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14" t="s">
        <v>37</v>
      </c>
      <c r="D23" s="15" t="s">
        <v>135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136</v>
      </c>
      <c r="D24" s="15" t="s">
        <v>137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14" t="s">
        <v>138</v>
      </c>
      <c r="D25" s="15" t="s">
        <v>139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14" t="s">
        <v>140</v>
      </c>
      <c r="D26" s="15" t="s">
        <v>141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14" t="s">
        <v>142</v>
      </c>
      <c r="D27" s="15" t="s">
        <v>143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14" t="s">
        <v>144</v>
      </c>
      <c r="D28" s="15" t="s">
        <v>65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14" t="s">
        <v>144</v>
      </c>
      <c r="D29" s="15" t="s">
        <v>145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146</v>
      </c>
      <c r="D30" s="15" t="s">
        <v>147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148</v>
      </c>
      <c r="D31" s="15" t="s">
        <v>149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14" t="s">
        <v>150</v>
      </c>
      <c r="D32" s="15" t="s">
        <v>151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14" t="s">
        <v>19</v>
      </c>
      <c r="D33" s="15" t="s">
        <v>152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14" t="s">
        <v>153</v>
      </c>
      <c r="D34" s="15" t="s">
        <v>154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14" t="s">
        <v>155</v>
      </c>
      <c r="D35" s="15" t="s">
        <v>156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14" t="s">
        <v>157</v>
      </c>
      <c r="D36" s="15" t="s">
        <v>158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14" t="s">
        <v>159</v>
      </c>
      <c r="D37" s="15" t="s">
        <v>160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14" t="s">
        <v>161</v>
      </c>
      <c r="D38" s="15" t="s">
        <v>162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14" t="s">
        <v>163</v>
      </c>
      <c r="D39" s="15" t="s">
        <v>58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14" t="s">
        <v>164</v>
      </c>
      <c r="D40" s="15" t="s">
        <v>165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14" t="s">
        <v>166</v>
      </c>
      <c r="D41" s="15" t="s">
        <v>167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14" t="s">
        <v>168</v>
      </c>
      <c r="D42" s="15" t="s">
        <v>169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14" t="s">
        <v>170</v>
      </c>
      <c r="D43" s="15" t="s">
        <v>171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14" t="s">
        <v>172</v>
      </c>
      <c r="D44" s="15" t="s">
        <v>173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14" t="s">
        <v>174</v>
      </c>
      <c r="D45" s="15" t="s">
        <v>175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14" t="s">
        <v>176</v>
      </c>
      <c r="D46" s="15" t="s">
        <v>177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14" t="s">
        <v>178</v>
      </c>
      <c r="D47" s="15" t="s">
        <v>179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14" t="s">
        <v>29</v>
      </c>
      <c r="D48" s="15" t="s">
        <v>87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14" t="s">
        <v>180</v>
      </c>
      <c r="D49" s="15" t="s">
        <v>181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2" customFormat="1" ht="19.5" customHeight="1" x14ac:dyDescent="0.35">
      <c r="B50" s="36" t="s">
        <v>13</v>
      </c>
      <c r="C50" s="37"/>
      <c r="D50" s="37"/>
      <c r="E50" s="38"/>
      <c r="F50" s="6"/>
      <c r="G50" s="6"/>
      <c r="H50" s="6"/>
      <c r="I50" s="73" t="s">
        <v>8</v>
      </c>
      <c r="J50" s="73">
        <f>COUNTIF(J12:J49,"ผ่าน")</f>
        <v>0</v>
      </c>
    </row>
    <row r="51" spans="1:12" s="2" customFormat="1" ht="19.5" customHeight="1" x14ac:dyDescent="0.35">
      <c r="B51" s="39" t="s">
        <v>14</v>
      </c>
      <c r="C51" s="40"/>
      <c r="D51" s="40"/>
      <c r="E51" s="41"/>
      <c r="F51" s="45"/>
      <c r="G51" s="6"/>
      <c r="H51" s="6"/>
      <c r="I51" s="74" t="s">
        <v>887</v>
      </c>
      <c r="J51" s="74">
        <f>COUNTIF(J12:J49,"ไม่ผ่าน")</f>
        <v>38</v>
      </c>
    </row>
    <row r="52" spans="1:12" s="2" customFormat="1" ht="19.5" customHeight="1" x14ac:dyDescent="0.35">
      <c r="B52" s="42"/>
      <c r="C52" s="43"/>
      <c r="D52" s="43"/>
      <c r="E52" s="44"/>
      <c r="F52" s="46"/>
      <c r="G52" s="47"/>
      <c r="H52" s="48"/>
      <c r="I52" s="49"/>
      <c r="J52" s="7"/>
    </row>
    <row r="53" spans="1:12" s="2" customFormat="1" ht="21" x14ac:dyDescent="0.35">
      <c r="C53" s="2" t="s">
        <v>12</v>
      </c>
    </row>
    <row r="55" spans="1:12" s="3" customFormat="1" ht="22.5" customHeight="1" x14ac:dyDescent="0.3">
      <c r="B55" s="35" t="s">
        <v>15</v>
      </c>
      <c r="C55" s="35"/>
      <c r="D55" s="35"/>
      <c r="E55" s="35"/>
      <c r="F55" s="35"/>
      <c r="G55" s="35"/>
      <c r="H55" s="35"/>
      <c r="I55" s="35"/>
      <c r="J55" s="35"/>
      <c r="K55" s="8"/>
      <c r="L55" s="8"/>
    </row>
    <row r="56" spans="1:12" s="3" customFormat="1" ht="22.5" customHeight="1" x14ac:dyDescent="0.5">
      <c r="A56" s="9"/>
      <c r="B56" s="35" t="s">
        <v>16</v>
      </c>
      <c r="C56" s="35"/>
      <c r="D56" s="35"/>
      <c r="E56" s="35"/>
      <c r="F56" s="35"/>
      <c r="G56" s="35"/>
      <c r="H56" s="35"/>
      <c r="I56" s="35"/>
      <c r="J56" s="35"/>
      <c r="K56" s="8"/>
      <c r="L56" s="8"/>
    </row>
    <row r="57" spans="1:12" s="3" customFormat="1" ht="22.5" customHeight="1" x14ac:dyDescent="0.3">
      <c r="A57" s="9"/>
      <c r="B57" s="35" t="s">
        <v>17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ht="21" x14ac:dyDescent="0.35">
      <c r="C58" s="65" t="s">
        <v>888</v>
      </c>
      <c r="D58" s="66" t="s">
        <v>889</v>
      </c>
      <c r="E58" s="67" t="s">
        <v>890</v>
      </c>
      <c r="F58" s="67"/>
      <c r="G58" s="67" t="s">
        <v>891</v>
      </c>
      <c r="H58" s="67"/>
    </row>
    <row r="59" spans="1:12" ht="21" x14ac:dyDescent="0.35">
      <c r="C59" s="68"/>
      <c r="D59" s="69" t="s">
        <v>892</v>
      </c>
      <c r="E59" s="70" t="s">
        <v>893</v>
      </c>
      <c r="F59" s="70"/>
      <c r="G59" s="71">
        <f>COUNTIF(F12:F49,"/")</f>
        <v>38</v>
      </c>
      <c r="H59" s="71"/>
    </row>
    <row r="60" spans="1:12" ht="21" x14ac:dyDescent="0.35">
      <c r="C60" s="68"/>
      <c r="D60" s="69" t="s">
        <v>894</v>
      </c>
      <c r="E60" s="70" t="s">
        <v>895</v>
      </c>
      <c r="F60" s="70"/>
      <c r="G60" s="71">
        <f>COUNTIF(G12:G49,"/")</f>
        <v>0</v>
      </c>
      <c r="H60" s="71"/>
    </row>
    <row r="61" spans="1:12" ht="21" x14ac:dyDescent="0.35">
      <c r="C61" s="68"/>
      <c r="D61" s="69" t="s">
        <v>896</v>
      </c>
      <c r="E61" s="70" t="s">
        <v>897</v>
      </c>
      <c r="F61" s="70"/>
      <c r="G61" s="71">
        <f>COUNTIF(H12:H49,"/")</f>
        <v>0</v>
      </c>
      <c r="H61" s="71"/>
    </row>
    <row r="62" spans="1:12" ht="21" x14ac:dyDescent="0.35">
      <c r="C62" s="72"/>
      <c r="D62" s="69" t="s">
        <v>898</v>
      </c>
      <c r="E62" s="70" t="s">
        <v>899</v>
      </c>
      <c r="F62" s="70"/>
      <c r="G62" s="71">
        <f>COUNTIF(I12:I49,"/")</f>
        <v>0</v>
      </c>
      <c r="H62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7:J57"/>
    <mergeCell ref="B50:E50"/>
    <mergeCell ref="B51:E52"/>
    <mergeCell ref="F51:F52"/>
    <mergeCell ref="G52:I52"/>
    <mergeCell ref="B55:J55"/>
    <mergeCell ref="B56:J56"/>
    <mergeCell ref="C58:C62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4"/>
  <sheetViews>
    <sheetView view="pageLayout" topLeftCell="A43" workbookViewId="0">
      <selection activeCell="I52" sqref="I52:J53"/>
    </sheetView>
  </sheetViews>
  <sheetFormatPr defaultColWidth="8.875" defaultRowHeight="14.25" x14ac:dyDescent="0.2"/>
  <cols>
    <col min="2" max="2" width="4.625" customWidth="1"/>
    <col min="3" max="4" width="11.7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50" t="s">
        <v>49</v>
      </c>
      <c r="C6" s="50"/>
      <c r="D6" s="50"/>
      <c r="E6" s="50"/>
      <c r="F6" s="50"/>
      <c r="G6" s="50"/>
      <c r="H6" s="50"/>
      <c r="I6" s="50"/>
      <c r="J6" s="50"/>
    </row>
    <row r="7" spans="2:10" s="2" customFormat="1" ht="21" customHeight="1" x14ac:dyDescent="0.35">
      <c r="B7" s="51" t="s">
        <v>0</v>
      </c>
      <c r="C7" s="51"/>
      <c r="D7" s="51"/>
      <c r="E7" s="51"/>
      <c r="F7" s="51"/>
      <c r="G7" s="51"/>
      <c r="H7" s="51"/>
      <c r="I7" s="51"/>
      <c r="J7" s="51"/>
    </row>
    <row r="8" spans="2:10" s="2" customFormat="1" ht="21.75" customHeight="1" x14ac:dyDescent="0.35">
      <c r="B8" s="52" t="s">
        <v>1</v>
      </c>
      <c r="C8" s="52"/>
      <c r="D8" s="52"/>
      <c r="E8" s="52"/>
      <c r="F8" s="52"/>
      <c r="G8" s="52"/>
      <c r="H8" s="52"/>
      <c r="I8" s="52"/>
      <c r="J8" s="52"/>
    </row>
    <row r="9" spans="2:10" s="3" customFormat="1" ht="18.75" customHeight="1" x14ac:dyDescent="0.3">
      <c r="B9" s="53" t="s">
        <v>2</v>
      </c>
      <c r="C9" s="56" t="s">
        <v>3</v>
      </c>
      <c r="D9" s="57"/>
      <c r="E9" s="62" t="s">
        <v>4</v>
      </c>
      <c r="F9" s="63" t="s">
        <v>5</v>
      </c>
      <c r="G9" s="63"/>
      <c r="H9" s="63"/>
      <c r="I9" s="63"/>
      <c r="J9" s="64" t="s">
        <v>6</v>
      </c>
    </row>
    <row r="10" spans="2:10" s="3" customFormat="1" ht="18.75" customHeight="1" x14ac:dyDescent="0.3">
      <c r="B10" s="54"/>
      <c r="C10" s="58"/>
      <c r="D10" s="59"/>
      <c r="E10" s="62"/>
      <c r="F10" s="62" t="s">
        <v>7</v>
      </c>
      <c r="G10" s="63" t="s">
        <v>8</v>
      </c>
      <c r="H10" s="63"/>
      <c r="I10" s="63"/>
      <c r="J10" s="64"/>
    </row>
    <row r="11" spans="2:10" s="3" customFormat="1" ht="65.25" x14ac:dyDescent="0.3">
      <c r="B11" s="55"/>
      <c r="C11" s="60"/>
      <c r="D11" s="61"/>
      <c r="E11" s="62"/>
      <c r="F11" s="62"/>
      <c r="G11" s="10" t="s">
        <v>9</v>
      </c>
      <c r="H11" s="10" t="s">
        <v>10</v>
      </c>
      <c r="I11" s="10" t="s">
        <v>11</v>
      </c>
      <c r="J11" s="64"/>
    </row>
    <row r="12" spans="2:10" s="3" customFormat="1" ht="19.5" customHeight="1" x14ac:dyDescent="0.3">
      <c r="B12" s="5">
        <v>1</v>
      </c>
      <c r="C12" s="24" t="s">
        <v>653</v>
      </c>
      <c r="D12" s="25" t="s">
        <v>654</v>
      </c>
      <c r="E12" s="10"/>
      <c r="F12" s="73" t="str">
        <f>IF(E12&lt;=14,"/","")</f>
        <v>/</v>
      </c>
      <c r="G12" s="73" t="str">
        <f>IF(AND(E12&gt;14,E12&lt;=20),"/","")</f>
        <v/>
      </c>
      <c r="H12" s="73" t="str">
        <f>IF(AND(E12&gt;20,E12&lt;=25),"/","")</f>
        <v/>
      </c>
      <c r="I12" s="73" t="str">
        <f>IF(AND(E12&gt;25,E12&lt;=30),"/","")</f>
        <v/>
      </c>
      <c r="J12" s="73" t="str">
        <f>IF(E12&gt;=15,"ผ่าน","ไม่ผ่าน")</f>
        <v>ไม่ผ่าน</v>
      </c>
    </row>
    <row r="13" spans="2:10" s="3" customFormat="1" ht="19.5" customHeight="1" x14ac:dyDescent="0.3">
      <c r="B13" s="5">
        <v>2</v>
      </c>
      <c r="C13" s="24" t="s">
        <v>655</v>
      </c>
      <c r="D13" s="25" t="s">
        <v>656</v>
      </c>
      <c r="E13" s="10"/>
      <c r="F13" s="73" t="str">
        <f t="shared" ref="F13:F51" si="0">IF(E13&lt;=14,"/","")</f>
        <v>/</v>
      </c>
      <c r="G13" s="73" t="str">
        <f t="shared" ref="G13:G51" si="1">IF(AND(E13&gt;14,E13&lt;=20),"/","")</f>
        <v/>
      </c>
      <c r="H13" s="73" t="str">
        <f t="shared" ref="H13:H51" si="2">IF(AND(E13&gt;20,E13&lt;=25),"/","")</f>
        <v/>
      </c>
      <c r="I13" s="73" t="str">
        <f t="shared" ref="I13:I51" si="3">IF(AND(E13&gt;25,E13&lt;=30),"/","")</f>
        <v/>
      </c>
      <c r="J13" s="73" t="str">
        <f t="shared" ref="J13:J51" si="4">IF(E13&gt;=15,"ผ่าน","ไม่ผ่าน")</f>
        <v>ไม่ผ่าน</v>
      </c>
    </row>
    <row r="14" spans="2:10" s="3" customFormat="1" ht="19.5" customHeight="1" x14ac:dyDescent="0.3">
      <c r="B14" s="5">
        <v>3</v>
      </c>
      <c r="C14" s="24" t="s">
        <v>657</v>
      </c>
      <c r="D14" s="25" t="s">
        <v>658</v>
      </c>
      <c r="E14" s="10"/>
      <c r="F14" s="73" t="str">
        <f t="shared" si="0"/>
        <v>/</v>
      </c>
      <c r="G14" s="73" t="str">
        <f t="shared" si="1"/>
        <v/>
      </c>
      <c r="H14" s="73" t="str">
        <f t="shared" si="2"/>
        <v/>
      </c>
      <c r="I14" s="73" t="str">
        <f t="shared" si="3"/>
        <v/>
      </c>
      <c r="J14" s="73" t="str">
        <f t="shared" si="4"/>
        <v>ไม่ผ่าน</v>
      </c>
    </row>
    <row r="15" spans="2:10" s="3" customFormat="1" ht="19.5" customHeight="1" x14ac:dyDescent="0.3">
      <c r="B15" s="5">
        <v>4</v>
      </c>
      <c r="C15" s="24" t="s">
        <v>659</v>
      </c>
      <c r="D15" s="25" t="s">
        <v>660</v>
      </c>
      <c r="E15" s="10"/>
      <c r="F15" s="73" t="str">
        <f t="shared" si="0"/>
        <v>/</v>
      </c>
      <c r="G15" s="73" t="str">
        <f t="shared" si="1"/>
        <v/>
      </c>
      <c r="H15" s="73" t="str">
        <f t="shared" si="2"/>
        <v/>
      </c>
      <c r="I15" s="73" t="str">
        <f t="shared" si="3"/>
        <v/>
      </c>
      <c r="J15" s="73" t="str">
        <f t="shared" si="4"/>
        <v>ไม่ผ่าน</v>
      </c>
    </row>
    <row r="16" spans="2:10" s="3" customFormat="1" ht="19.5" customHeight="1" x14ac:dyDescent="0.3">
      <c r="B16" s="5">
        <v>5</v>
      </c>
      <c r="C16" s="24" t="s">
        <v>68</v>
      </c>
      <c r="D16" s="25" t="s">
        <v>661</v>
      </c>
      <c r="E16" s="10"/>
      <c r="F16" s="73" t="str">
        <f t="shared" si="0"/>
        <v>/</v>
      </c>
      <c r="G16" s="73" t="str">
        <f t="shared" si="1"/>
        <v/>
      </c>
      <c r="H16" s="73" t="str">
        <f t="shared" si="2"/>
        <v/>
      </c>
      <c r="I16" s="73" t="str">
        <f t="shared" si="3"/>
        <v/>
      </c>
      <c r="J16" s="73" t="str">
        <f t="shared" si="4"/>
        <v>ไม่ผ่าน</v>
      </c>
    </row>
    <row r="17" spans="2:10" s="3" customFormat="1" ht="19.5" customHeight="1" x14ac:dyDescent="0.3">
      <c r="B17" s="5">
        <v>6</v>
      </c>
      <c r="C17" s="24" t="s">
        <v>662</v>
      </c>
      <c r="D17" s="25" t="s">
        <v>663</v>
      </c>
      <c r="E17" s="10"/>
      <c r="F17" s="73" t="str">
        <f t="shared" si="0"/>
        <v>/</v>
      </c>
      <c r="G17" s="73" t="str">
        <f t="shared" si="1"/>
        <v/>
      </c>
      <c r="H17" s="73" t="str">
        <f t="shared" si="2"/>
        <v/>
      </c>
      <c r="I17" s="73" t="str">
        <f t="shared" si="3"/>
        <v/>
      </c>
      <c r="J17" s="73" t="str">
        <f t="shared" si="4"/>
        <v>ไม่ผ่าน</v>
      </c>
    </row>
    <row r="18" spans="2:10" s="3" customFormat="1" ht="19.5" customHeight="1" x14ac:dyDescent="0.3">
      <c r="B18" s="5">
        <v>7</v>
      </c>
      <c r="C18" s="14" t="s">
        <v>603</v>
      </c>
      <c r="D18" s="15" t="s">
        <v>664</v>
      </c>
      <c r="E18" s="10"/>
      <c r="F18" s="73" t="str">
        <f t="shared" si="0"/>
        <v>/</v>
      </c>
      <c r="G18" s="73" t="str">
        <f t="shared" si="1"/>
        <v/>
      </c>
      <c r="H18" s="73" t="str">
        <f t="shared" si="2"/>
        <v/>
      </c>
      <c r="I18" s="73" t="str">
        <f t="shared" si="3"/>
        <v/>
      </c>
      <c r="J18" s="73" t="str">
        <f t="shared" si="4"/>
        <v>ไม่ผ่าน</v>
      </c>
    </row>
    <row r="19" spans="2:10" s="3" customFormat="1" ht="19.5" customHeight="1" x14ac:dyDescent="0.3">
      <c r="B19" s="5">
        <v>8</v>
      </c>
      <c r="C19" s="24" t="s">
        <v>114</v>
      </c>
      <c r="D19" s="25" t="s">
        <v>665</v>
      </c>
      <c r="E19" s="10"/>
      <c r="F19" s="73" t="str">
        <f t="shared" si="0"/>
        <v>/</v>
      </c>
      <c r="G19" s="73" t="str">
        <f t="shared" si="1"/>
        <v/>
      </c>
      <c r="H19" s="73" t="str">
        <f t="shared" si="2"/>
        <v/>
      </c>
      <c r="I19" s="73" t="str">
        <f t="shared" si="3"/>
        <v/>
      </c>
      <c r="J19" s="73" t="str">
        <f t="shared" si="4"/>
        <v>ไม่ผ่าน</v>
      </c>
    </row>
    <row r="20" spans="2:10" s="3" customFormat="1" ht="19.5" customHeight="1" x14ac:dyDescent="0.3">
      <c r="B20" s="5">
        <v>9</v>
      </c>
      <c r="C20" s="24" t="s">
        <v>666</v>
      </c>
      <c r="D20" s="25" t="s">
        <v>667</v>
      </c>
      <c r="E20" s="10"/>
      <c r="F20" s="73" t="str">
        <f t="shared" si="0"/>
        <v>/</v>
      </c>
      <c r="G20" s="73" t="str">
        <f t="shared" si="1"/>
        <v/>
      </c>
      <c r="H20" s="73" t="str">
        <f t="shared" si="2"/>
        <v/>
      </c>
      <c r="I20" s="73" t="str">
        <f t="shared" si="3"/>
        <v/>
      </c>
      <c r="J20" s="73" t="str">
        <f t="shared" si="4"/>
        <v>ไม่ผ่าน</v>
      </c>
    </row>
    <row r="21" spans="2:10" s="3" customFormat="1" ht="19.5" customHeight="1" x14ac:dyDescent="0.3">
      <c r="B21" s="5">
        <v>10</v>
      </c>
      <c r="C21" s="24" t="s">
        <v>668</v>
      </c>
      <c r="D21" s="25" t="s">
        <v>669</v>
      </c>
      <c r="E21" s="10"/>
      <c r="F21" s="73" t="str">
        <f t="shared" si="0"/>
        <v>/</v>
      </c>
      <c r="G21" s="73" t="str">
        <f t="shared" si="1"/>
        <v/>
      </c>
      <c r="H21" s="73" t="str">
        <f t="shared" si="2"/>
        <v/>
      </c>
      <c r="I21" s="73" t="str">
        <f t="shared" si="3"/>
        <v/>
      </c>
      <c r="J21" s="73" t="str">
        <f t="shared" si="4"/>
        <v>ไม่ผ่าน</v>
      </c>
    </row>
    <row r="22" spans="2:10" s="3" customFormat="1" ht="19.5" customHeight="1" x14ac:dyDescent="0.3">
      <c r="B22" s="5">
        <v>11</v>
      </c>
      <c r="C22" s="24" t="s">
        <v>670</v>
      </c>
      <c r="D22" s="25" t="s">
        <v>671</v>
      </c>
      <c r="E22" s="10"/>
      <c r="F22" s="73" t="str">
        <f t="shared" si="0"/>
        <v>/</v>
      </c>
      <c r="G22" s="73" t="str">
        <f t="shared" si="1"/>
        <v/>
      </c>
      <c r="H22" s="73" t="str">
        <f t="shared" si="2"/>
        <v/>
      </c>
      <c r="I22" s="73" t="str">
        <f t="shared" si="3"/>
        <v/>
      </c>
      <c r="J22" s="73" t="str">
        <f t="shared" si="4"/>
        <v>ไม่ผ่าน</v>
      </c>
    </row>
    <row r="23" spans="2:10" s="3" customFormat="1" ht="19.5" customHeight="1" x14ac:dyDescent="0.3">
      <c r="B23" s="5">
        <v>12</v>
      </c>
      <c r="C23" s="24" t="s">
        <v>672</v>
      </c>
      <c r="D23" s="25" t="s">
        <v>673</v>
      </c>
      <c r="E23" s="10"/>
      <c r="F23" s="73" t="str">
        <f t="shared" si="0"/>
        <v>/</v>
      </c>
      <c r="G23" s="73" t="str">
        <f t="shared" si="1"/>
        <v/>
      </c>
      <c r="H23" s="73" t="str">
        <f t="shared" si="2"/>
        <v/>
      </c>
      <c r="I23" s="73" t="str">
        <f t="shared" si="3"/>
        <v/>
      </c>
      <c r="J23" s="73" t="str">
        <f t="shared" si="4"/>
        <v>ไม่ผ่าน</v>
      </c>
    </row>
    <row r="24" spans="2:10" s="3" customFormat="1" ht="19.5" customHeight="1" x14ac:dyDescent="0.3">
      <c r="B24" s="5">
        <v>13</v>
      </c>
      <c r="C24" s="14" t="s">
        <v>674</v>
      </c>
      <c r="D24" s="15" t="s">
        <v>391</v>
      </c>
      <c r="E24" s="10"/>
      <c r="F24" s="73" t="str">
        <f t="shared" si="0"/>
        <v>/</v>
      </c>
      <c r="G24" s="73" t="str">
        <f t="shared" si="1"/>
        <v/>
      </c>
      <c r="H24" s="73" t="str">
        <f t="shared" si="2"/>
        <v/>
      </c>
      <c r="I24" s="73" t="str">
        <f t="shared" si="3"/>
        <v/>
      </c>
      <c r="J24" s="73" t="str">
        <f t="shared" si="4"/>
        <v>ไม่ผ่าน</v>
      </c>
    </row>
    <row r="25" spans="2:10" s="3" customFormat="1" ht="19.5" customHeight="1" x14ac:dyDescent="0.3">
      <c r="B25" s="5">
        <v>14</v>
      </c>
      <c r="C25" s="24" t="s">
        <v>675</v>
      </c>
      <c r="D25" s="25" t="s">
        <v>676</v>
      </c>
      <c r="E25" s="10"/>
      <c r="F25" s="73" t="str">
        <f t="shared" si="0"/>
        <v>/</v>
      </c>
      <c r="G25" s="73" t="str">
        <f t="shared" si="1"/>
        <v/>
      </c>
      <c r="H25" s="73" t="str">
        <f t="shared" si="2"/>
        <v/>
      </c>
      <c r="I25" s="73" t="str">
        <f t="shared" si="3"/>
        <v/>
      </c>
      <c r="J25" s="73" t="str">
        <f t="shared" si="4"/>
        <v>ไม่ผ่าน</v>
      </c>
    </row>
    <row r="26" spans="2:10" s="3" customFormat="1" ht="19.5" customHeight="1" x14ac:dyDescent="0.3">
      <c r="B26" s="5">
        <v>15</v>
      </c>
      <c r="C26" s="24" t="s">
        <v>677</v>
      </c>
      <c r="D26" s="25" t="s">
        <v>678</v>
      </c>
      <c r="E26" s="10"/>
      <c r="F26" s="73" t="str">
        <f t="shared" si="0"/>
        <v>/</v>
      </c>
      <c r="G26" s="73" t="str">
        <f t="shared" si="1"/>
        <v/>
      </c>
      <c r="H26" s="73" t="str">
        <f t="shared" si="2"/>
        <v/>
      </c>
      <c r="I26" s="73" t="str">
        <f t="shared" si="3"/>
        <v/>
      </c>
      <c r="J26" s="73" t="str">
        <f t="shared" si="4"/>
        <v>ไม่ผ่าน</v>
      </c>
    </row>
    <row r="27" spans="2:10" s="3" customFormat="1" ht="19.5" customHeight="1" x14ac:dyDescent="0.3">
      <c r="B27" s="5">
        <v>16</v>
      </c>
      <c r="C27" s="24" t="s">
        <v>679</v>
      </c>
      <c r="D27" s="25" t="s">
        <v>680</v>
      </c>
      <c r="E27" s="10"/>
      <c r="F27" s="73" t="str">
        <f t="shared" si="0"/>
        <v>/</v>
      </c>
      <c r="G27" s="73" t="str">
        <f t="shared" si="1"/>
        <v/>
      </c>
      <c r="H27" s="73" t="str">
        <f t="shared" si="2"/>
        <v/>
      </c>
      <c r="I27" s="73" t="str">
        <f t="shared" si="3"/>
        <v/>
      </c>
      <c r="J27" s="73" t="str">
        <f t="shared" si="4"/>
        <v>ไม่ผ่าน</v>
      </c>
    </row>
    <row r="28" spans="2:10" s="3" customFormat="1" ht="19.5" customHeight="1" x14ac:dyDescent="0.3">
      <c r="B28" s="5">
        <v>17</v>
      </c>
      <c r="C28" s="24" t="s">
        <v>681</v>
      </c>
      <c r="D28" s="25" t="s">
        <v>682</v>
      </c>
      <c r="E28" s="10"/>
      <c r="F28" s="73" t="str">
        <f t="shared" si="0"/>
        <v>/</v>
      </c>
      <c r="G28" s="73" t="str">
        <f t="shared" si="1"/>
        <v/>
      </c>
      <c r="H28" s="73" t="str">
        <f t="shared" si="2"/>
        <v/>
      </c>
      <c r="I28" s="73" t="str">
        <f t="shared" si="3"/>
        <v/>
      </c>
      <c r="J28" s="73" t="str">
        <f t="shared" si="4"/>
        <v>ไม่ผ่าน</v>
      </c>
    </row>
    <row r="29" spans="2:10" s="3" customFormat="1" ht="19.5" customHeight="1" x14ac:dyDescent="0.3">
      <c r="B29" s="5">
        <v>18</v>
      </c>
      <c r="C29" s="24" t="s">
        <v>683</v>
      </c>
      <c r="D29" s="25" t="s">
        <v>684</v>
      </c>
      <c r="E29" s="10"/>
      <c r="F29" s="73" t="str">
        <f t="shared" si="0"/>
        <v>/</v>
      </c>
      <c r="G29" s="73" t="str">
        <f t="shared" si="1"/>
        <v/>
      </c>
      <c r="H29" s="73" t="str">
        <f t="shared" si="2"/>
        <v/>
      </c>
      <c r="I29" s="73" t="str">
        <f t="shared" si="3"/>
        <v/>
      </c>
      <c r="J29" s="73" t="str">
        <f t="shared" si="4"/>
        <v>ไม่ผ่าน</v>
      </c>
    </row>
    <row r="30" spans="2:10" s="3" customFormat="1" ht="19.5" customHeight="1" x14ac:dyDescent="0.3">
      <c r="B30" s="5">
        <v>19</v>
      </c>
      <c r="C30" s="14" t="s">
        <v>685</v>
      </c>
      <c r="D30" s="15" t="s">
        <v>686</v>
      </c>
      <c r="E30" s="10"/>
      <c r="F30" s="73" t="str">
        <f t="shared" si="0"/>
        <v>/</v>
      </c>
      <c r="G30" s="73" t="str">
        <f t="shared" si="1"/>
        <v/>
      </c>
      <c r="H30" s="73" t="str">
        <f t="shared" si="2"/>
        <v/>
      </c>
      <c r="I30" s="73" t="str">
        <f t="shared" si="3"/>
        <v/>
      </c>
      <c r="J30" s="73" t="str">
        <f t="shared" si="4"/>
        <v>ไม่ผ่าน</v>
      </c>
    </row>
    <row r="31" spans="2:10" s="3" customFormat="1" ht="19.5" customHeight="1" x14ac:dyDescent="0.3">
      <c r="B31" s="5">
        <v>20</v>
      </c>
      <c r="C31" s="14" t="s">
        <v>687</v>
      </c>
      <c r="D31" s="15" t="s">
        <v>688</v>
      </c>
      <c r="E31" s="10"/>
      <c r="F31" s="73" t="str">
        <f t="shared" si="0"/>
        <v>/</v>
      </c>
      <c r="G31" s="73" t="str">
        <f t="shared" si="1"/>
        <v/>
      </c>
      <c r="H31" s="73" t="str">
        <f t="shared" si="2"/>
        <v/>
      </c>
      <c r="I31" s="73" t="str">
        <f t="shared" si="3"/>
        <v/>
      </c>
      <c r="J31" s="73" t="str">
        <f t="shared" si="4"/>
        <v>ไม่ผ่าน</v>
      </c>
    </row>
    <row r="32" spans="2:10" s="3" customFormat="1" ht="19.5" customHeight="1" x14ac:dyDescent="0.3">
      <c r="B32" s="5">
        <v>21</v>
      </c>
      <c r="C32" s="24" t="s">
        <v>689</v>
      </c>
      <c r="D32" s="25" t="s">
        <v>690</v>
      </c>
      <c r="E32" s="10"/>
      <c r="F32" s="73" t="str">
        <f t="shared" si="0"/>
        <v>/</v>
      </c>
      <c r="G32" s="73" t="str">
        <f t="shared" si="1"/>
        <v/>
      </c>
      <c r="H32" s="73" t="str">
        <f t="shared" si="2"/>
        <v/>
      </c>
      <c r="I32" s="73" t="str">
        <f t="shared" si="3"/>
        <v/>
      </c>
      <c r="J32" s="73" t="str">
        <f t="shared" si="4"/>
        <v>ไม่ผ่าน</v>
      </c>
    </row>
    <row r="33" spans="2:10" s="3" customFormat="1" ht="19.5" customHeight="1" x14ac:dyDescent="0.3">
      <c r="B33" s="5">
        <v>22</v>
      </c>
      <c r="C33" s="24" t="s">
        <v>691</v>
      </c>
      <c r="D33" s="25" t="s">
        <v>692</v>
      </c>
      <c r="E33" s="10"/>
      <c r="F33" s="73" t="str">
        <f t="shared" si="0"/>
        <v>/</v>
      </c>
      <c r="G33" s="73" t="str">
        <f t="shared" si="1"/>
        <v/>
      </c>
      <c r="H33" s="73" t="str">
        <f t="shared" si="2"/>
        <v/>
      </c>
      <c r="I33" s="73" t="str">
        <f t="shared" si="3"/>
        <v/>
      </c>
      <c r="J33" s="73" t="str">
        <f t="shared" si="4"/>
        <v>ไม่ผ่าน</v>
      </c>
    </row>
    <row r="34" spans="2:10" s="3" customFormat="1" ht="19.5" customHeight="1" x14ac:dyDescent="0.3">
      <c r="B34" s="5">
        <v>23</v>
      </c>
      <c r="C34" s="24" t="s">
        <v>494</v>
      </c>
      <c r="D34" s="25" t="s">
        <v>693</v>
      </c>
      <c r="E34" s="10"/>
      <c r="F34" s="73" t="str">
        <f t="shared" si="0"/>
        <v>/</v>
      </c>
      <c r="G34" s="73" t="str">
        <f t="shared" si="1"/>
        <v/>
      </c>
      <c r="H34" s="73" t="str">
        <f t="shared" si="2"/>
        <v/>
      </c>
      <c r="I34" s="73" t="str">
        <f t="shared" si="3"/>
        <v/>
      </c>
      <c r="J34" s="73" t="str">
        <f t="shared" si="4"/>
        <v>ไม่ผ่าน</v>
      </c>
    </row>
    <row r="35" spans="2:10" s="3" customFormat="1" ht="19.5" customHeight="1" x14ac:dyDescent="0.3">
      <c r="B35" s="5">
        <v>24</v>
      </c>
      <c r="C35" s="24" t="s">
        <v>694</v>
      </c>
      <c r="D35" s="25" t="s">
        <v>695</v>
      </c>
      <c r="E35" s="10"/>
      <c r="F35" s="73" t="str">
        <f t="shared" si="0"/>
        <v>/</v>
      </c>
      <c r="G35" s="73" t="str">
        <f t="shared" si="1"/>
        <v/>
      </c>
      <c r="H35" s="73" t="str">
        <f t="shared" si="2"/>
        <v/>
      </c>
      <c r="I35" s="73" t="str">
        <f t="shared" si="3"/>
        <v/>
      </c>
      <c r="J35" s="73" t="str">
        <f t="shared" si="4"/>
        <v>ไม่ผ่าน</v>
      </c>
    </row>
    <row r="36" spans="2:10" s="3" customFormat="1" ht="19.5" customHeight="1" x14ac:dyDescent="0.3">
      <c r="B36" s="5">
        <v>25</v>
      </c>
      <c r="C36" s="24" t="s">
        <v>696</v>
      </c>
      <c r="D36" s="25" t="s">
        <v>697</v>
      </c>
      <c r="E36" s="10"/>
      <c r="F36" s="73" t="str">
        <f t="shared" si="0"/>
        <v>/</v>
      </c>
      <c r="G36" s="73" t="str">
        <f t="shared" si="1"/>
        <v/>
      </c>
      <c r="H36" s="73" t="str">
        <f t="shared" si="2"/>
        <v/>
      </c>
      <c r="I36" s="73" t="str">
        <f t="shared" si="3"/>
        <v/>
      </c>
      <c r="J36" s="73" t="str">
        <f t="shared" si="4"/>
        <v>ไม่ผ่าน</v>
      </c>
    </row>
    <row r="37" spans="2:10" s="3" customFormat="1" ht="19.5" customHeight="1" x14ac:dyDescent="0.3">
      <c r="B37" s="5">
        <v>26</v>
      </c>
      <c r="C37" s="24" t="s">
        <v>698</v>
      </c>
      <c r="D37" s="25" t="s">
        <v>699</v>
      </c>
      <c r="E37" s="10"/>
      <c r="F37" s="73" t="str">
        <f t="shared" si="0"/>
        <v>/</v>
      </c>
      <c r="G37" s="73" t="str">
        <f t="shared" si="1"/>
        <v/>
      </c>
      <c r="H37" s="73" t="str">
        <f t="shared" si="2"/>
        <v/>
      </c>
      <c r="I37" s="73" t="str">
        <f t="shared" si="3"/>
        <v/>
      </c>
      <c r="J37" s="73" t="str">
        <f t="shared" si="4"/>
        <v>ไม่ผ่าน</v>
      </c>
    </row>
    <row r="38" spans="2:10" s="3" customFormat="1" ht="19.5" customHeight="1" x14ac:dyDescent="0.3">
      <c r="B38" s="5">
        <v>27</v>
      </c>
      <c r="C38" s="24" t="s">
        <v>79</v>
      </c>
      <c r="D38" s="25" t="s">
        <v>700</v>
      </c>
      <c r="E38" s="10"/>
      <c r="F38" s="73" t="str">
        <f t="shared" si="0"/>
        <v>/</v>
      </c>
      <c r="G38" s="73" t="str">
        <f t="shared" si="1"/>
        <v/>
      </c>
      <c r="H38" s="73" t="str">
        <f t="shared" si="2"/>
        <v/>
      </c>
      <c r="I38" s="73" t="str">
        <f t="shared" si="3"/>
        <v/>
      </c>
      <c r="J38" s="73" t="str">
        <f t="shared" si="4"/>
        <v>ไม่ผ่าน</v>
      </c>
    </row>
    <row r="39" spans="2:10" s="3" customFormat="1" ht="19.5" customHeight="1" x14ac:dyDescent="0.3">
      <c r="B39" s="5">
        <v>28</v>
      </c>
      <c r="C39" s="24" t="s">
        <v>701</v>
      </c>
      <c r="D39" s="25" t="s">
        <v>702</v>
      </c>
      <c r="E39" s="10"/>
      <c r="F39" s="73" t="str">
        <f t="shared" si="0"/>
        <v>/</v>
      </c>
      <c r="G39" s="73" t="str">
        <f t="shared" si="1"/>
        <v/>
      </c>
      <c r="H39" s="73" t="str">
        <f t="shared" si="2"/>
        <v/>
      </c>
      <c r="I39" s="73" t="str">
        <f t="shared" si="3"/>
        <v/>
      </c>
      <c r="J39" s="73" t="str">
        <f t="shared" si="4"/>
        <v>ไม่ผ่าน</v>
      </c>
    </row>
    <row r="40" spans="2:10" s="3" customFormat="1" ht="19.5" customHeight="1" x14ac:dyDescent="0.3">
      <c r="B40" s="5">
        <v>29</v>
      </c>
      <c r="C40" s="24" t="s">
        <v>703</v>
      </c>
      <c r="D40" s="25" t="s">
        <v>704</v>
      </c>
      <c r="E40" s="10"/>
      <c r="F40" s="73" t="str">
        <f t="shared" si="0"/>
        <v>/</v>
      </c>
      <c r="G40" s="73" t="str">
        <f t="shared" si="1"/>
        <v/>
      </c>
      <c r="H40" s="73" t="str">
        <f t="shared" si="2"/>
        <v/>
      </c>
      <c r="I40" s="73" t="str">
        <f t="shared" si="3"/>
        <v/>
      </c>
      <c r="J40" s="73" t="str">
        <f t="shared" si="4"/>
        <v>ไม่ผ่าน</v>
      </c>
    </row>
    <row r="41" spans="2:10" s="3" customFormat="1" ht="19.5" customHeight="1" x14ac:dyDescent="0.3">
      <c r="B41" s="5">
        <v>30</v>
      </c>
      <c r="C41" s="24" t="s">
        <v>705</v>
      </c>
      <c r="D41" s="25" t="s">
        <v>706</v>
      </c>
      <c r="E41" s="10"/>
      <c r="F41" s="73" t="str">
        <f t="shared" si="0"/>
        <v>/</v>
      </c>
      <c r="G41" s="73" t="str">
        <f t="shared" si="1"/>
        <v/>
      </c>
      <c r="H41" s="73" t="str">
        <f t="shared" si="2"/>
        <v/>
      </c>
      <c r="I41" s="73" t="str">
        <f t="shared" si="3"/>
        <v/>
      </c>
      <c r="J41" s="73" t="str">
        <f t="shared" si="4"/>
        <v>ไม่ผ่าน</v>
      </c>
    </row>
    <row r="42" spans="2:10" s="3" customFormat="1" ht="19.5" customHeight="1" x14ac:dyDescent="0.3">
      <c r="B42" s="5">
        <v>31</v>
      </c>
      <c r="C42" s="24" t="s">
        <v>707</v>
      </c>
      <c r="D42" s="25" t="s">
        <v>708</v>
      </c>
      <c r="E42" s="10"/>
      <c r="F42" s="73" t="str">
        <f t="shared" si="0"/>
        <v>/</v>
      </c>
      <c r="G42" s="73" t="str">
        <f t="shared" si="1"/>
        <v/>
      </c>
      <c r="H42" s="73" t="str">
        <f t="shared" si="2"/>
        <v/>
      </c>
      <c r="I42" s="73" t="str">
        <f t="shared" si="3"/>
        <v/>
      </c>
      <c r="J42" s="73" t="str">
        <f t="shared" si="4"/>
        <v>ไม่ผ่าน</v>
      </c>
    </row>
    <row r="43" spans="2:10" s="3" customFormat="1" ht="19.5" customHeight="1" x14ac:dyDescent="0.3">
      <c r="B43" s="5">
        <v>32</v>
      </c>
      <c r="C43" s="24" t="s">
        <v>709</v>
      </c>
      <c r="D43" s="25" t="s">
        <v>710</v>
      </c>
      <c r="E43" s="10"/>
      <c r="F43" s="73" t="str">
        <f t="shared" si="0"/>
        <v>/</v>
      </c>
      <c r="G43" s="73" t="str">
        <f t="shared" si="1"/>
        <v/>
      </c>
      <c r="H43" s="73" t="str">
        <f t="shared" si="2"/>
        <v/>
      </c>
      <c r="I43" s="73" t="str">
        <f t="shared" si="3"/>
        <v/>
      </c>
      <c r="J43" s="73" t="str">
        <f t="shared" si="4"/>
        <v>ไม่ผ่าน</v>
      </c>
    </row>
    <row r="44" spans="2:10" s="3" customFormat="1" ht="19.5" customHeight="1" x14ac:dyDescent="0.3">
      <c r="B44" s="5">
        <v>33</v>
      </c>
      <c r="C44" s="24" t="s">
        <v>711</v>
      </c>
      <c r="D44" s="25" t="s">
        <v>712</v>
      </c>
      <c r="E44" s="10"/>
      <c r="F44" s="73" t="str">
        <f t="shared" si="0"/>
        <v>/</v>
      </c>
      <c r="G44" s="73" t="str">
        <f t="shared" si="1"/>
        <v/>
      </c>
      <c r="H44" s="73" t="str">
        <f t="shared" si="2"/>
        <v/>
      </c>
      <c r="I44" s="73" t="str">
        <f t="shared" si="3"/>
        <v/>
      </c>
      <c r="J44" s="73" t="str">
        <f t="shared" si="4"/>
        <v>ไม่ผ่าน</v>
      </c>
    </row>
    <row r="45" spans="2:10" s="3" customFormat="1" ht="19.5" customHeight="1" x14ac:dyDescent="0.3">
      <c r="B45" s="5">
        <v>34</v>
      </c>
      <c r="C45" s="24" t="s">
        <v>54</v>
      </c>
      <c r="D45" s="25" t="s">
        <v>713</v>
      </c>
      <c r="E45" s="10"/>
      <c r="F45" s="73" t="str">
        <f t="shared" si="0"/>
        <v>/</v>
      </c>
      <c r="G45" s="73" t="str">
        <f t="shared" si="1"/>
        <v/>
      </c>
      <c r="H45" s="73" t="str">
        <f t="shared" si="2"/>
        <v/>
      </c>
      <c r="I45" s="73" t="str">
        <f t="shared" si="3"/>
        <v/>
      </c>
      <c r="J45" s="73" t="str">
        <f t="shared" si="4"/>
        <v>ไม่ผ่าน</v>
      </c>
    </row>
    <row r="46" spans="2:10" s="3" customFormat="1" ht="19.5" customHeight="1" x14ac:dyDescent="0.3">
      <c r="B46" s="5">
        <v>35</v>
      </c>
      <c r="C46" s="24" t="s">
        <v>81</v>
      </c>
      <c r="D46" s="25" t="s">
        <v>714</v>
      </c>
      <c r="E46" s="10"/>
      <c r="F46" s="73" t="str">
        <f t="shared" si="0"/>
        <v>/</v>
      </c>
      <c r="G46" s="73" t="str">
        <f t="shared" si="1"/>
        <v/>
      </c>
      <c r="H46" s="73" t="str">
        <f t="shared" si="2"/>
        <v/>
      </c>
      <c r="I46" s="73" t="str">
        <f t="shared" si="3"/>
        <v/>
      </c>
      <c r="J46" s="73" t="str">
        <f t="shared" si="4"/>
        <v>ไม่ผ่าน</v>
      </c>
    </row>
    <row r="47" spans="2:10" s="3" customFormat="1" ht="19.5" customHeight="1" x14ac:dyDescent="0.3">
      <c r="B47" s="5">
        <v>36</v>
      </c>
      <c r="C47" s="24" t="s">
        <v>715</v>
      </c>
      <c r="D47" s="25" t="s">
        <v>695</v>
      </c>
      <c r="E47" s="10"/>
      <c r="F47" s="73" t="str">
        <f t="shared" si="0"/>
        <v>/</v>
      </c>
      <c r="G47" s="73" t="str">
        <f t="shared" si="1"/>
        <v/>
      </c>
      <c r="H47" s="73" t="str">
        <f t="shared" si="2"/>
        <v/>
      </c>
      <c r="I47" s="73" t="str">
        <f t="shared" si="3"/>
        <v/>
      </c>
      <c r="J47" s="73" t="str">
        <f t="shared" si="4"/>
        <v>ไม่ผ่าน</v>
      </c>
    </row>
    <row r="48" spans="2:10" s="3" customFormat="1" ht="19.5" customHeight="1" x14ac:dyDescent="0.3">
      <c r="B48" s="5">
        <v>37</v>
      </c>
      <c r="C48" s="24" t="s">
        <v>105</v>
      </c>
      <c r="D48" s="25" t="s">
        <v>716</v>
      </c>
      <c r="E48" s="10"/>
      <c r="F48" s="73" t="str">
        <f t="shared" si="0"/>
        <v>/</v>
      </c>
      <c r="G48" s="73" t="str">
        <f t="shared" si="1"/>
        <v/>
      </c>
      <c r="H48" s="73" t="str">
        <f t="shared" si="2"/>
        <v/>
      </c>
      <c r="I48" s="73" t="str">
        <f t="shared" si="3"/>
        <v/>
      </c>
      <c r="J48" s="73" t="str">
        <f t="shared" si="4"/>
        <v>ไม่ผ่าน</v>
      </c>
    </row>
    <row r="49" spans="1:12" s="3" customFormat="1" ht="19.5" customHeight="1" x14ac:dyDescent="0.3">
      <c r="B49" s="5">
        <v>38</v>
      </c>
      <c r="C49" s="24" t="s">
        <v>717</v>
      </c>
      <c r="D49" s="25" t="s">
        <v>718</v>
      </c>
      <c r="E49" s="10"/>
      <c r="F49" s="73" t="str">
        <f t="shared" si="0"/>
        <v>/</v>
      </c>
      <c r="G49" s="73" t="str">
        <f t="shared" si="1"/>
        <v/>
      </c>
      <c r="H49" s="73" t="str">
        <f t="shared" si="2"/>
        <v/>
      </c>
      <c r="I49" s="73" t="str">
        <f t="shared" si="3"/>
        <v/>
      </c>
      <c r="J49" s="73" t="str">
        <f t="shared" si="4"/>
        <v>ไม่ผ่าน</v>
      </c>
    </row>
    <row r="50" spans="1:12" s="3" customFormat="1" ht="19.5" customHeight="1" x14ac:dyDescent="0.3">
      <c r="B50" s="5">
        <v>39</v>
      </c>
      <c r="C50" s="24" t="s">
        <v>719</v>
      </c>
      <c r="D50" s="25" t="s">
        <v>720</v>
      </c>
      <c r="E50" s="10"/>
      <c r="F50" s="73" t="str">
        <f t="shared" si="0"/>
        <v>/</v>
      </c>
      <c r="G50" s="73" t="str">
        <f t="shared" si="1"/>
        <v/>
      </c>
      <c r="H50" s="73" t="str">
        <f t="shared" si="2"/>
        <v/>
      </c>
      <c r="I50" s="73" t="str">
        <f t="shared" si="3"/>
        <v/>
      </c>
      <c r="J50" s="73" t="str">
        <f t="shared" si="4"/>
        <v>ไม่ผ่าน</v>
      </c>
    </row>
    <row r="51" spans="1:12" s="3" customFormat="1" ht="19.5" customHeight="1" x14ac:dyDescent="0.3">
      <c r="B51" s="5">
        <v>40</v>
      </c>
      <c r="C51" s="24" t="s">
        <v>721</v>
      </c>
      <c r="D51" s="25" t="s">
        <v>722</v>
      </c>
      <c r="E51" s="10"/>
      <c r="F51" s="73" t="str">
        <f t="shared" si="0"/>
        <v>/</v>
      </c>
      <c r="G51" s="73" t="str">
        <f t="shared" si="1"/>
        <v/>
      </c>
      <c r="H51" s="73" t="str">
        <f t="shared" si="2"/>
        <v/>
      </c>
      <c r="I51" s="73" t="str">
        <f t="shared" si="3"/>
        <v/>
      </c>
      <c r="J51" s="73" t="str">
        <f t="shared" si="4"/>
        <v>ไม่ผ่าน</v>
      </c>
    </row>
    <row r="52" spans="1:12" s="2" customFormat="1" ht="19.5" customHeight="1" x14ac:dyDescent="0.35">
      <c r="B52" s="36" t="s">
        <v>13</v>
      </c>
      <c r="C52" s="37"/>
      <c r="D52" s="37"/>
      <c r="E52" s="38"/>
      <c r="F52" s="6"/>
      <c r="G52" s="6"/>
      <c r="H52" s="6"/>
      <c r="I52" s="73" t="s">
        <v>8</v>
      </c>
      <c r="J52" s="73">
        <f>COUNTIF(J12:J51,"ผ่าน")</f>
        <v>0</v>
      </c>
    </row>
    <row r="53" spans="1:12" s="2" customFormat="1" ht="19.5" customHeight="1" x14ac:dyDescent="0.35">
      <c r="B53" s="39" t="s">
        <v>14</v>
      </c>
      <c r="C53" s="40"/>
      <c r="D53" s="40"/>
      <c r="E53" s="41"/>
      <c r="F53" s="45"/>
      <c r="G53" s="6"/>
      <c r="H53" s="6"/>
      <c r="I53" s="74" t="s">
        <v>887</v>
      </c>
      <c r="J53" s="74">
        <f>COUNTIF(J12:J51,"ไม่ผ่าน")</f>
        <v>40</v>
      </c>
    </row>
    <row r="54" spans="1:12" s="2" customFormat="1" ht="19.5" customHeight="1" x14ac:dyDescent="0.35">
      <c r="B54" s="42"/>
      <c r="C54" s="43"/>
      <c r="D54" s="43"/>
      <c r="E54" s="44"/>
      <c r="F54" s="46"/>
      <c r="G54" s="47"/>
      <c r="H54" s="48"/>
      <c r="I54" s="49"/>
      <c r="J54" s="7"/>
    </row>
    <row r="55" spans="1:12" s="2" customFormat="1" ht="21" x14ac:dyDescent="0.35">
      <c r="C55" s="2" t="s">
        <v>12</v>
      </c>
    </row>
    <row r="57" spans="1:12" s="3" customFormat="1" ht="22.5" customHeight="1" x14ac:dyDescent="0.3">
      <c r="B57" s="35" t="s">
        <v>15</v>
      </c>
      <c r="C57" s="35"/>
      <c r="D57" s="35"/>
      <c r="E57" s="35"/>
      <c r="F57" s="35"/>
      <c r="G57" s="35"/>
      <c r="H57" s="35"/>
      <c r="I57" s="35"/>
      <c r="J57" s="35"/>
      <c r="K57" s="8"/>
      <c r="L57" s="8"/>
    </row>
    <row r="58" spans="1:12" s="3" customFormat="1" ht="22.5" customHeight="1" x14ac:dyDescent="0.5">
      <c r="A58" s="9"/>
      <c r="B58" s="35" t="s">
        <v>16</v>
      </c>
      <c r="C58" s="35"/>
      <c r="D58" s="35"/>
      <c r="E58" s="35"/>
      <c r="F58" s="35"/>
      <c r="G58" s="35"/>
      <c r="H58" s="35"/>
      <c r="I58" s="35"/>
      <c r="J58" s="35"/>
      <c r="K58" s="8"/>
      <c r="L58" s="8"/>
    </row>
    <row r="59" spans="1:12" s="3" customFormat="1" ht="22.5" customHeight="1" x14ac:dyDescent="0.3">
      <c r="A59" s="9"/>
      <c r="B59" s="35" t="s">
        <v>17</v>
      </c>
      <c r="C59" s="35"/>
      <c r="D59" s="35"/>
      <c r="E59" s="35"/>
      <c r="F59" s="35"/>
      <c r="G59" s="35"/>
      <c r="H59" s="35"/>
      <c r="I59" s="35"/>
      <c r="J59" s="35"/>
      <c r="K59" s="8"/>
      <c r="L59" s="8"/>
    </row>
    <row r="60" spans="1:12" ht="21" x14ac:dyDescent="0.35">
      <c r="C60" s="65" t="s">
        <v>888</v>
      </c>
      <c r="D60" s="66" t="s">
        <v>889</v>
      </c>
      <c r="E60" s="67" t="s">
        <v>890</v>
      </c>
      <c r="F60" s="67"/>
      <c r="G60" s="67" t="s">
        <v>891</v>
      </c>
      <c r="H60" s="67"/>
    </row>
    <row r="61" spans="1:12" ht="21" x14ac:dyDescent="0.35">
      <c r="C61" s="68"/>
      <c r="D61" s="69" t="s">
        <v>892</v>
      </c>
      <c r="E61" s="70" t="s">
        <v>893</v>
      </c>
      <c r="F61" s="70"/>
      <c r="G61" s="71">
        <f>COUNTIF(F12:F51,"/")</f>
        <v>40</v>
      </c>
      <c r="H61" s="71"/>
    </row>
    <row r="62" spans="1:12" ht="21" x14ac:dyDescent="0.35">
      <c r="C62" s="68"/>
      <c r="D62" s="69" t="s">
        <v>894</v>
      </c>
      <c r="E62" s="70" t="s">
        <v>895</v>
      </c>
      <c r="F62" s="70"/>
      <c r="G62" s="71">
        <f>COUNTIF(G12:G51,"/")</f>
        <v>0</v>
      </c>
      <c r="H62" s="71"/>
    </row>
    <row r="63" spans="1:12" ht="21" x14ac:dyDescent="0.35">
      <c r="C63" s="68"/>
      <c r="D63" s="69" t="s">
        <v>896</v>
      </c>
      <c r="E63" s="70" t="s">
        <v>897</v>
      </c>
      <c r="F63" s="70"/>
      <c r="G63" s="71">
        <f>COUNTIF(H12:H51,"/")</f>
        <v>0</v>
      </c>
      <c r="H63" s="71"/>
    </row>
    <row r="64" spans="1:12" ht="21" x14ac:dyDescent="0.35">
      <c r="C64" s="72"/>
      <c r="D64" s="69" t="s">
        <v>898</v>
      </c>
      <c r="E64" s="70" t="s">
        <v>899</v>
      </c>
      <c r="F64" s="70"/>
      <c r="G64" s="71">
        <f>COUNTIF(I12:I51,"/")</f>
        <v>0</v>
      </c>
      <c r="H64" s="71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9:J59"/>
    <mergeCell ref="B52:E52"/>
    <mergeCell ref="B53:E54"/>
    <mergeCell ref="F53:F54"/>
    <mergeCell ref="G54:I54"/>
    <mergeCell ref="B57:J57"/>
    <mergeCell ref="B58:J58"/>
    <mergeCell ref="C60:C64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  <vt:lpstr>ห้อง12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</dc:creator>
  <cp:lastModifiedBy>Mr.KKD</cp:lastModifiedBy>
  <dcterms:created xsi:type="dcterms:W3CDTF">2014-06-18T15:40:30Z</dcterms:created>
  <dcterms:modified xsi:type="dcterms:W3CDTF">2019-02-05T06:27:08Z</dcterms:modified>
</cp:coreProperties>
</file>