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 activeTab="11"/>
  </bookViews>
  <sheets>
    <sheet name="ห้อง1" sheetId="9" r:id="rId1"/>
    <sheet name="ห้อง2" sheetId="10" r:id="rId2"/>
    <sheet name="ห้อง3" sheetId="5" r:id="rId3"/>
    <sheet name="ห้อง4" sheetId="6" r:id="rId4"/>
    <sheet name="ห้อง5" sheetId="7" r:id="rId5"/>
    <sheet name="ห้อง6" sheetId="8" r:id="rId6"/>
    <sheet name="ห้อง7" sheetId="3" r:id="rId7"/>
    <sheet name="ห้อง8" sheetId="4" r:id="rId8"/>
    <sheet name="ห้อง9" sheetId="2" r:id="rId9"/>
    <sheet name="ห้อง10" sheetId="1" r:id="rId10"/>
    <sheet name="ห้อง11" sheetId="11" r:id="rId11"/>
    <sheet name="ห้อง12" sheetId="12" r:id="rId12"/>
  </sheets>
  <calcPr calcId="152511"/>
</workbook>
</file>

<file path=xl/calcChain.xml><?xml version="1.0" encoding="utf-8"?>
<calcChain xmlns="http://schemas.openxmlformats.org/spreadsheetml/2006/main">
  <c r="G57" i="12" l="1"/>
  <c r="G56" i="12"/>
  <c r="G55" i="12"/>
  <c r="G54" i="12"/>
  <c r="G53" i="11"/>
  <c r="G52" i="11"/>
  <c r="G51" i="11"/>
  <c r="G50" i="11"/>
  <c r="G62" i="1"/>
  <c r="G61" i="1"/>
  <c r="G60" i="1"/>
  <c r="G59" i="1"/>
  <c r="G64" i="2"/>
  <c r="G63" i="2"/>
  <c r="G62" i="2"/>
  <c r="G61" i="2"/>
  <c r="G62" i="4"/>
  <c r="G61" i="4"/>
  <c r="G60" i="4"/>
  <c r="G59" i="4"/>
  <c r="G63" i="3"/>
  <c r="G62" i="3"/>
  <c r="G61" i="3"/>
  <c r="G60" i="3"/>
  <c r="G65" i="8"/>
  <c r="G64" i="8"/>
  <c r="G63" i="8"/>
  <c r="G62" i="8"/>
  <c r="G62" i="7"/>
  <c r="G61" i="7"/>
  <c r="G60" i="7"/>
  <c r="G59" i="7"/>
  <c r="G64" i="6"/>
  <c r="G63" i="6"/>
  <c r="G62" i="6"/>
  <c r="G61" i="6"/>
  <c r="G64" i="5"/>
  <c r="G63" i="5"/>
  <c r="G62" i="5"/>
  <c r="G61" i="5"/>
  <c r="G65" i="10"/>
  <c r="G64" i="10"/>
  <c r="G63" i="10"/>
  <c r="G62" i="10"/>
  <c r="G61" i="9"/>
  <c r="G60" i="9"/>
  <c r="G59" i="9"/>
  <c r="G58" i="9"/>
  <c r="J46" i="12"/>
  <c r="J45" i="12"/>
  <c r="J42" i="11"/>
  <c r="J41" i="11"/>
  <c r="J51" i="1"/>
  <c r="J50" i="1"/>
  <c r="J53" i="2"/>
  <c r="J52" i="2"/>
  <c r="J51" i="4"/>
  <c r="J50" i="4"/>
  <c r="J52" i="3"/>
  <c r="J51" i="3"/>
  <c r="J54" i="8"/>
  <c r="J53" i="8"/>
  <c r="J51" i="7"/>
  <c r="J50" i="7"/>
  <c r="J53" i="6"/>
  <c r="J52" i="6"/>
  <c r="J53" i="5"/>
  <c r="J52" i="5"/>
  <c r="J54" i="10"/>
  <c r="J53" i="10"/>
  <c r="J50" i="9"/>
  <c r="J49" i="9"/>
  <c r="F13" i="12"/>
  <c r="G13" i="12"/>
  <c r="H13" i="12"/>
  <c r="I13" i="12"/>
  <c r="J13" i="12"/>
  <c r="F14" i="12"/>
  <c r="G14" i="12"/>
  <c r="H14" i="12"/>
  <c r="I14" i="12"/>
  <c r="J14" i="12"/>
  <c r="F15" i="12"/>
  <c r="G15" i="12"/>
  <c r="H15" i="12"/>
  <c r="I15" i="12"/>
  <c r="J15" i="12"/>
  <c r="F16" i="12"/>
  <c r="G16" i="12"/>
  <c r="H16" i="12"/>
  <c r="I16" i="12"/>
  <c r="J16" i="12"/>
  <c r="F17" i="12"/>
  <c r="G17" i="12"/>
  <c r="H17" i="12"/>
  <c r="I17" i="12"/>
  <c r="J17" i="12"/>
  <c r="F18" i="12"/>
  <c r="G18" i="12"/>
  <c r="H18" i="12"/>
  <c r="I18" i="12"/>
  <c r="J18" i="12"/>
  <c r="F19" i="12"/>
  <c r="G19" i="12"/>
  <c r="H19" i="12"/>
  <c r="I19" i="12"/>
  <c r="J19" i="12"/>
  <c r="F20" i="12"/>
  <c r="G20" i="12"/>
  <c r="H20" i="12"/>
  <c r="I20" i="12"/>
  <c r="J20" i="12"/>
  <c r="F21" i="12"/>
  <c r="G21" i="12"/>
  <c r="H21" i="12"/>
  <c r="I21" i="12"/>
  <c r="J21" i="12"/>
  <c r="F22" i="12"/>
  <c r="G22" i="12"/>
  <c r="H22" i="12"/>
  <c r="I22" i="12"/>
  <c r="J22" i="12"/>
  <c r="F23" i="12"/>
  <c r="G23" i="12"/>
  <c r="H23" i="12"/>
  <c r="I23" i="12"/>
  <c r="J23" i="12"/>
  <c r="F24" i="12"/>
  <c r="G24" i="12"/>
  <c r="H24" i="12"/>
  <c r="I24" i="12"/>
  <c r="J24" i="12"/>
  <c r="F25" i="12"/>
  <c r="G25" i="12"/>
  <c r="H25" i="12"/>
  <c r="I25" i="12"/>
  <c r="J25" i="12"/>
  <c r="F26" i="12"/>
  <c r="G26" i="12"/>
  <c r="H26" i="12"/>
  <c r="I26" i="12"/>
  <c r="J26" i="12"/>
  <c r="F27" i="12"/>
  <c r="G27" i="12"/>
  <c r="H27" i="12"/>
  <c r="I27" i="12"/>
  <c r="J27" i="12"/>
  <c r="F28" i="12"/>
  <c r="G28" i="12"/>
  <c r="H28" i="12"/>
  <c r="I28" i="12"/>
  <c r="J28" i="12"/>
  <c r="F29" i="12"/>
  <c r="G29" i="12"/>
  <c r="H29" i="12"/>
  <c r="I29" i="12"/>
  <c r="J29" i="12"/>
  <c r="F30" i="12"/>
  <c r="G30" i="12"/>
  <c r="H30" i="12"/>
  <c r="I30" i="12"/>
  <c r="J30" i="12"/>
  <c r="F31" i="12"/>
  <c r="G31" i="12"/>
  <c r="H31" i="12"/>
  <c r="I31" i="12"/>
  <c r="J31" i="12"/>
  <c r="F32" i="12"/>
  <c r="G32" i="12"/>
  <c r="H32" i="12"/>
  <c r="I32" i="12"/>
  <c r="J32" i="12"/>
  <c r="F33" i="12"/>
  <c r="G33" i="12"/>
  <c r="H33" i="12"/>
  <c r="I33" i="12"/>
  <c r="J33" i="12"/>
  <c r="F34" i="12"/>
  <c r="G34" i="12"/>
  <c r="H34" i="12"/>
  <c r="I34" i="12"/>
  <c r="J34" i="12"/>
  <c r="F35" i="12"/>
  <c r="G35" i="12"/>
  <c r="H35" i="12"/>
  <c r="I35" i="12"/>
  <c r="J35" i="12"/>
  <c r="F36" i="12"/>
  <c r="G36" i="12"/>
  <c r="H36" i="12"/>
  <c r="I36" i="12"/>
  <c r="J36" i="12"/>
  <c r="F37" i="12"/>
  <c r="G37" i="12"/>
  <c r="H37" i="12"/>
  <c r="I37" i="12"/>
  <c r="J37" i="12"/>
  <c r="F38" i="12"/>
  <c r="G38" i="12"/>
  <c r="H38" i="12"/>
  <c r="I38" i="12"/>
  <c r="J38" i="12"/>
  <c r="F39" i="12"/>
  <c r="G39" i="12"/>
  <c r="H39" i="12"/>
  <c r="I39" i="12"/>
  <c r="J39" i="12"/>
  <c r="F40" i="12"/>
  <c r="G40" i="12"/>
  <c r="H40" i="12"/>
  <c r="I40" i="12"/>
  <c r="J40" i="12"/>
  <c r="F41" i="12"/>
  <c r="G41" i="12"/>
  <c r="H41" i="12"/>
  <c r="I41" i="12"/>
  <c r="J41" i="12"/>
  <c r="F42" i="12"/>
  <c r="G42" i="12"/>
  <c r="H42" i="12"/>
  <c r="I42" i="12"/>
  <c r="J42" i="12"/>
  <c r="F43" i="12"/>
  <c r="G43" i="12"/>
  <c r="H43" i="12"/>
  <c r="I43" i="12"/>
  <c r="J43" i="12"/>
  <c r="F44" i="12"/>
  <c r="G44" i="12"/>
  <c r="H44" i="12"/>
  <c r="I44" i="12"/>
  <c r="J44" i="12"/>
  <c r="J12" i="12"/>
  <c r="I12" i="12"/>
  <c r="H12" i="12"/>
  <c r="G12" i="12"/>
  <c r="F12" i="12"/>
  <c r="F13" i="11"/>
  <c r="G13" i="11"/>
  <c r="H13" i="11"/>
  <c r="I13" i="11"/>
  <c r="J13" i="11"/>
  <c r="F14" i="11"/>
  <c r="G14" i="11"/>
  <c r="H14" i="11"/>
  <c r="I14" i="11"/>
  <c r="J14" i="11"/>
  <c r="F15" i="11"/>
  <c r="G15" i="11"/>
  <c r="H15" i="11"/>
  <c r="I15" i="11"/>
  <c r="J15" i="11"/>
  <c r="F16" i="11"/>
  <c r="G16" i="11"/>
  <c r="H16" i="11"/>
  <c r="I16" i="11"/>
  <c r="J16" i="11"/>
  <c r="F17" i="11"/>
  <c r="G17" i="11"/>
  <c r="H17" i="11"/>
  <c r="I17" i="11"/>
  <c r="J17" i="11"/>
  <c r="F18" i="11"/>
  <c r="G18" i="11"/>
  <c r="H18" i="11"/>
  <c r="I18" i="11"/>
  <c r="J18" i="11"/>
  <c r="F19" i="11"/>
  <c r="G19" i="11"/>
  <c r="H19" i="11"/>
  <c r="I19" i="11"/>
  <c r="J19" i="11"/>
  <c r="F20" i="11"/>
  <c r="G20" i="11"/>
  <c r="H20" i="11"/>
  <c r="I20" i="11"/>
  <c r="J20" i="11"/>
  <c r="F21" i="11"/>
  <c r="G21" i="11"/>
  <c r="H21" i="11"/>
  <c r="I21" i="11"/>
  <c r="J21" i="11"/>
  <c r="F22" i="11"/>
  <c r="G22" i="11"/>
  <c r="H22" i="11"/>
  <c r="I22" i="11"/>
  <c r="J22" i="11"/>
  <c r="F23" i="11"/>
  <c r="G23" i="11"/>
  <c r="H23" i="11"/>
  <c r="I23" i="11"/>
  <c r="J23" i="11"/>
  <c r="F24" i="11"/>
  <c r="G24" i="11"/>
  <c r="H24" i="11"/>
  <c r="I24" i="11"/>
  <c r="J24" i="11"/>
  <c r="F25" i="11"/>
  <c r="G25" i="11"/>
  <c r="H25" i="11"/>
  <c r="I25" i="11"/>
  <c r="J25" i="11"/>
  <c r="F26" i="11"/>
  <c r="G26" i="11"/>
  <c r="H26" i="11"/>
  <c r="I26" i="11"/>
  <c r="J26" i="11"/>
  <c r="F27" i="11"/>
  <c r="G27" i="11"/>
  <c r="H27" i="11"/>
  <c r="I27" i="11"/>
  <c r="J27" i="11"/>
  <c r="F28" i="11"/>
  <c r="G28" i="11"/>
  <c r="H28" i="11"/>
  <c r="I28" i="11"/>
  <c r="J28" i="11"/>
  <c r="F29" i="11"/>
  <c r="G29" i="11"/>
  <c r="H29" i="11"/>
  <c r="I29" i="11"/>
  <c r="J29" i="11"/>
  <c r="F30" i="11"/>
  <c r="G30" i="11"/>
  <c r="H30" i="11"/>
  <c r="I30" i="11"/>
  <c r="J30" i="11"/>
  <c r="F31" i="11"/>
  <c r="G31" i="11"/>
  <c r="H31" i="11"/>
  <c r="I31" i="11"/>
  <c r="J31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F36" i="11"/>
  <c r="G36" i="11"/>
  <c r="H36" i="11"/>
  <c r="I36" i="11"/>
  <c r="J36" i="11"/>
  <c r="F37" i="11"/>
  <c r="G37" i="11"/>
  <c r="H37" i="11"/>
  <c r="I37" i="11"/>
  <c r="J37" i="11"/>
  <c r="F38" i="11"/>
  <c r="G38" i="11"/>
  <c r="H38" i="11"/>
  <c r="I38" i="11"/>
  <c r="J38" i="11"/>
  <c r="F39" i="11"/>
  <c r="G39" i="11"/>
  <c r="H39" i="11"/>
  <c r="I39" i="11"/>
  <c r="J39" i="11"/>
  <c r="F40" i="11"/>
  <c r="G40" i="11"/>
  <c r="H40" i="11"/>
  <c r="I40" i="11"/>
  <c r="J40" i="11"/>
  <c r="J12" i="11"/>
  <c r="I12" i="11"/>
  <c r="H12" i="11"/>
  <c r="G12" i="11"/>
  <c r="F12" i="1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J12" i="1"/>
  <c r="I12" i="1"/>
  <c r="H12" i="1"/>
  <c r="G12" i="1"/>
  <c r="F12" i="1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F48" i="2"/>
  <c r="G48" i="2"/>
  <c r="H48" i="2"/>
  <c r="I48" i="2"/>
  <c r="J48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J12" i="2"/>
  <c r="I12" i="2"/>
  <c r="H12" i="2"/>
  <c r="G12" i="2"/>
  <c r="F12" i="2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J12" i="4"/>
  <c r="I12" i="4"/>
  <c r="H12" i="4"/>
  <c r="G12" i="4"/>
  <c r="F12" i="4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J12" i="3"/>
  <c r="I12" i="3"/>
  <c r="H12" i="3"/>
  <c r="G12" i="3"/>
  <c r="F12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J12" i="8"/>
  <c r="I12" i="8"/>
  <c r="H12" i="8"/>
  <c r="G12" i="8"/>
  <c r="F12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J12" i="7"/>
  <c r="I12" i="7"/>
  <c r="H12" i="7"/>
  <c r="G12" i="7"/>
  <c r="F12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J12" i="6"/>
  <c r="I12" i="6"/>
  <c r="H12" i="6"/>
  <c r="G12" i="6"/>
  <c r="F12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J12" i="5"/>
  <c r="I12" i="5"/>
  <c r="H12" i="5"/>
  <c r="G12" i="5"/>
  <c r="F12" i="5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51" i="10"/>
  <c r="G51" i="10"/>
  <c r="H51" i="10"/>
  <c r="I51" i="10"/>
  <c r="J51" i="10"/>
  <c r="F52" i="10"/>
  <c r="G52" i="10"/>
  <c r="H52" i="10"/>
  <c r="I52" i="10"/>
  <c r="J52" i="10"/>
  <c r="J12" i="10"/>
  <c r="I12" i="10"/>
  <c r="H12" i="10"/>
  <c r="G12" i="10"/>
  <c r="F12" i="10"/>
  <c r="F48" i="9"/>
  <c r="G48" i="9"/>
  <c r="H48" i="9"/>
  <c r="I48" i="9"/>
  <c r="J48" i="9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J12" i="9" l="1"/>
  <c r="I12" i="9"/>
  <c r="H12" i="9"/>
  <c r="G12" i="9"/>
  <c r="F12" i="9"/>
</calcChain>
</file>

<file path=xl/sharedStrings.xml><?xml version="1.0" encoding="utf-8"?>
<sst xmlns="http://schemas.openxmlformats.org/spreadsheetml/2006/main" count="1304" uniqueCount="900">
  <si>
    <t>ประเมิน วันที่ ..............เดือน.......................................พ.ศ. 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</si>
  <si>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</si>
  <si>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</si>
  <si>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</si>
  <si>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รวมคะแนน (๓๐)</t>
  </si>
  <si>
    <t>ผลการประเมิน</t>
  </si>
  <si>
    <t>สรุป</t>
  </si>
  <si>
    <t>ไม่ผ่านเกณฑ์ (๐-๑๔)</t>
  </si>
  <si>
    <t>ผ่าน</t>
  </si>
  <si>
    <t>พอใช้ (๑๕-๒๐)</t>
  </si>
  <si>
    <t>ดี (๒๑-๒๕)</t>
  </si>
  <si>
    <t>ดีมาก (๒๖-๓๐)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</si>
  <si>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</si>
  <si>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</si>
  <si>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</si>
  <si>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</si>
  <si>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(...........................................................)</t>
  </si>
  <si>
    <t>ตำแหน่ง..............................................</t>
  </si>
  <si>
    <t>เด็กชายพงศธร</t>
  </si>
  <si>
    <t>เด็กชายภาณุพงศ์</t>
  </si>
  <si>
    <t>นกน้อย</t>
  </si>
  <si>
    <t>เด็กชายธนภัทร</t>
  </si>
  <si>
    <t>ทรัพย์มั่น</t>
  </si>
  <si>
    <t>เด็กหญิงปนัดดา</t>
  </si>
  <si>
    <t>เด็กหญิงวริศรา</t>
  </si>
  <si>
    <t>เด็กหญิงอารยา</t>
  </si>
  <si>
    <t>เด็กหญิงกัญญารัตน์</t>
  </si>
  <si>
    <t>สังข์ทอง</t>
  </si>
  <si>
    <t>เด็กหญิงจิราภรณ์</t>
  </si>
  <si>
    <t>เด็กหญิงสุทธิดา</t>
  </si>
  <si>
    <t>เด็กชายณัฐวุฒิ</t>
  </si>
  <si>
    <t>บุรีวงษ์</t>
  </si>
  <si>
    <t>ซื่อสัตย์</t>
  </si>
  <si>
    <t>เด็กหญิงพรไพลิน</t>
  </si>
  <si>
    <t>ฉายอรุณ</t>
  </si>
  <si>
    <t>เด็กหญิงสุพิชญา</t>
  </si>
  <si>
    <t>พูลสวัสดิ์</t>
  </si>
  <si>
    <t>เด็กชายธนวัฒน์</t>
  </si>
  <si>
    <t>เด็กชายภานุวัฒน์</t>
  </si>
  <si>
    <t>เด็กหญิงกัญญาพัชร</t>
  </si>
  <si>
    <t>เด็กหญิงณัฐณิชา</t>
  </si>
  <si>
    <t>เด็กหญิงจุฑามาศ</t>
  </si>
  <si>
    <t>เด็กชายธนภูมิ</t>
  </si>
  <si>
    <t>เสมอเหมือน</t>
  </si>
  <si>
    <t>ธีรชัย</t>
  </si>
  <si>
    <t>สุขแก้ว</t>
  </si>
  <si>
    <t>ชัยศรี</t>
  </si>
  <si>
    <t>บาดขุนทด</t>
  </si>
  <si>
    <t>เด็กหญิงญาณิศา</t>
  </si>
  <si>
    <t>ศรีสุธรรม</t>
  </si>
  <si>
    <t>เด็กหญิงปิยธิดา</t>
  </si>
  <si>
    <t>บุญมี</t>
  </si>
  <si>
    <t>เด็กชายภาคิน</t>
  </si>
  <si>
    <t>เด็กหญิงณัฐธิดา</t>
  </si>
  <si>
    <t>เด็กหญิงธนัญญา</t>
  </si>
  <si>
    <t>เด็กหญิงสุมาลี</t>
  </si>
  <si>
    <t>เด็กหญิงอชิรญา</t>
  </si>
  <si>
    <t>เด็กชายไชยวัฒน์</t>
  </si>
  <si>
    <t>บุญธรรม</t>
  </si>
  <si>
    <t>เด็กชายธนากร</t>
  </si>
  <si>
    <t>เด็กชายปัณณวัฒน์</t>
  </si>
  <si>
    <t>เด็กชายศิวกร</t>
  </si>
  <si>
    <t>เกียรติกูล</t>
  </si>
  <si>
    <t>เด็กชายเจษฎา</t>
  </si>
  <si>
    <t>ปราณี</t>
  </si>
  <si>
    <t>เด็กชายวรเมธ</t>
  </si>
  <si>
    <t>ใจซื่อ</t>
  </si>
  <si>
    <t>เด็กหญิงกฤติยา</t>
  </si>
  <si>
    <t>เด็กหญิงขวัญจิรา</t>
  </si>
  <si>
    <t>เด็กหญิงณัฏฐณิชา</t>
  </si>
  <si>
    <t>ใจสงัด</t>
  </si>
  <si>
    <t>จันทร์วิเศษ</t>
  </si>
  <si>
    <t>เด็กหญิงเปมิกา</t>
  </si>
  <si>
    <t>เด็กหญิงอรวรรณ</t>
  </si>
  <si>
    <t>เด็กหญิงอรอนงค์</t>
  </si>
  <si>
    <t>ปัจจุสมัย</t>
  </si>
  <si>
    <t>เด็กชายภูเบศร</t>
  </si>
  <si>
    <t>เด็กชายยศพล</t>
  </si>
  <si>
    <t>น้อยศรี</t>
  </si>
  <si>
    <t>เด็กชายสุรชาติ</t>
  </si>
  <si>
    <t>นามโคตร</t>
  </si>
  <si>
    <t>ทองเลื่อน</t>
  </si>
  <si>
    <t>จันทรา</t>
  </si>
  <si>
    <t>กิ่งแก้ว</t>
  </si>
  <si>
    <t>เด็กชายณัฐนันท์</t>
  </si>
  <si>
    <t>เด็กชายธนกร</t>
  </si>
  <si>
    <t>สุภาพุฒ</t>
  </si>
  <si>
    <t>นวลสุวรรณ์</t>
  </si>
  <si>
    <t>เด็กหญิงผกามาศ</t>
  </si>
  <si>
    <t>ปักษี</t>
  </si>
  <si>
    <t>เด็กหญิงสุคนธ์ทิพย์</t>
  </si>
  <si>
    <t>สังข์มงคล</t>
  </si>
  <si>
    <t>โอสถานนท์</t>
  </si>
  <si>
    <t>โพธิ์ศรี</t>
  </si>
  <si>
    <t>เด็กชายภูริพัฒน์</t>
  </si>
  <si>
    <t>เด็กหญิงกนกพร</t>
  </si>
  <si>
    <t>เด็กหญิงกฤติกา</t>
  </si>
  <si>
    <t>เจริญยิ่ง</t>
  </si>
  <si>
    <t>เด็กหญิงพัชราภา</t>
  </si>
  <si>
    <t>เด็กชายนครินทร์</t>
  </si>
  <si>
    <t>สมสกุล</t>
  </si>
  <si>
    <t>เกณฑ์กิจ</t>
  </si>
  <si>
    <t>เด็กหญิงณัฐวรรณ</t>
  </si>
  <si>
    <t>จันทร์เพ็ญ</t>
  </si>
  <si>
    <t>เด็กหญิงนภสร</t>
  </si>
  <si>
    <t>กรุณา</t>
  </si>
  <si>
    <t>เสนีย์วงษ์ ณ อยุธยา</t>
  </si>
  <si>
    <t>แบบบันทึกผลการประเมินคุณลักษณะตามช่วงวัย ชั้นมัธยมศึกษาปีที่ ๑/๑๐</t>
  </si>
  <si>
    <t>แบบบันทึกผลการประเมินคุณลักษณะตามช่วงวัย ชั้นมัธยมศึกษาปีที่ ๑/๙</t>
  </si>
  <si>
    <t>แบบบันทึกผลการประเมินคุณลักษณะตามช่วงวัย ชั้นมัธยมศึกษาปีที่ ๑/๘</t>
  </si>
  <si>
    <t>แบบบันทึกผลการประเมินคุณลักษณะตามช่วงวัย ชั้นมัธยมศึกษาปีที่ ๑/๗</t>
  </si>
  <si>
    <t>แบบบันทึกผลการประเมินคุณลักษณะตามช่วงวัย ชั้นมัธยมศึกษาปีที่ ๑/๖</t>
  </si>
  <si>
    <t>แบบบันทึกผลการประเมินคุณลักษณะตามช่วงวัย ชั้นมัธยมศึกษาปีที่ ๑/๕</t>
  </si>
  <si>
    <t>แบบบันทึกผลการประเมินคุณลักษณะตามช่วงวัย ชั้นมัธยมศึกษาปีที่ ๑/๔</t>
  </si>
  <si>
    <t>แบบบันทึกผลการประเมินคุณลักษณะตามช่วงวัย ชั้นมัธยมศึกษาปีที่ ๑/๓</t>
  </si>
  <si>
    <t>แบบบันทึกผลการประเมินคุณลักษณะตามช่วงวัย ชั้นมัธยมศึกษาปีที่ ๑/๒</t>
  </si>
  <si>
    <t>แบบบันทึกผลการประเมินคุณลักษณะตามช่วงวัย ชั้นมัธยมศึกษาปีที่ ๑/๑</t>
  </si>
  <si>
    <t>เด็กชายกฤติพัฒน์</t>
  </si>
  <si>
    <t>พรมงาม</t>
  </si>
  <si>
    <t>เด็กชายกวี</t>
  </si>
  <si>
    <t>มุ้งบัง</t>
  </si>
  <si>
    <t>เด็กชายก้องภพ</t>
  </si>
  <si>
    <t>จันทรลักษณ์</t>
  </si>
  <si>
    <t>เด็กชายจักรินทร์</t>
  </si>
  <si>
    <t>ขุนพัดกิจ</t>
  </si>
  <si>
    <t>ทองบุญนาค</t>
  </si>
  <si>
    <t>เด็กชายณัฐชนินท์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</si>
  <si>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</si>
  <si>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</si>
  <si>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</si>
  <si>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</si>
  <si>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เด็กชายปุณณพัฒน์</t>
  </si>
  <si>
    <t>เจนการ</t>
  </si>
  <si>
    <t>มฤกุล</t>
  </si>
  <si>
    <t>เด็กชายภานุวัตร</t>
  </si>
  <si>
    <t>อยู่เจริญ</t>
  </si>
  <si>
    <t>เด็กชายมินทดา</t>
  </si>
  <si>
    <t>อาริยะยิ่ง</t>
  </si>
  <si>
    <t>เด็กชายรหัส</t>
  </si>
  <si>
    <t>ศรีสวัสดิ์</t>
  </si>
  <si>
    <t>อาจหาญ</t>
  </si>
  <si>
    <t>เด็กชายศิววงศ์</t>
  </si>
  <si>
    <t>ไชยมงคล</t>
  </si>
  <si>
    <t>เด็กหญิงกมลรัตน์</t>
  </si>
  <si>
    <t>อยู่คง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</si>
  <si>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</si>
  <si>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</si>
  <si>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</si>
  <si>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</si>
  <si>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เด็กหญิงชนากานต์</t>
  </si>
  <si>
    <t>พรมา</t>
  </si>
  <si>
    <t>เด็กหญิงชนิดาภา</t>
  </si>
  <si>
    <t>ฉิมไพบูลย์</t>
  </si>
  <si>
    <t>เด็กหญิงญาตาวี</t>
  </si>
  <si>
    <t>นามวงศ์</t>
  </si>
  <si>
    <t>สุขสบาย</t>
  </si>
  <si>
    <t>เด็กหญิงธนาวรรณ์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</si>
  <si>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</si>
  <si>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</si>
  <si>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</si>
  <si>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</si>
  <si>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</si>
  <si>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</si>
  <si>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เด็กหญิงปัณฑารีย์</t>
  </si>
  <si>
    <t>ประสงค์</t>
  </si>
  <si>
    <t>เด็กหญิงปัทมพร</t>
  </si>
  <si>
    <t>วงษ์เลิศ</t>
  </si>
  <si>
    <t>เด็กหญิงปานลดา</t>
  </si>
  <si>
    <t>ตีสถิตย์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</si>
  <si>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</si>
  <si>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</si>
  <si>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</si>
  <si>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</si>
  <si>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เด็กหญิงภูศนีษา</t>
  </si>
  <si>
    <t>สรรพคุณ</t>
  </si>
  <si>
    <t>เด็กหญิงวรรณพร</t>
  </si>
  <si>
    <t>ขำดี</t>
  </si>
  <si>
    <t>เด็กหญิงศิริวดี</t>
  </si>
  <si>
    <t>ออมทรัพย์วัฒนา</t>
  </si>
  <si>
    <t>เด็กหญิงสุกฤตา</t>
  </si>
  <si>
    <t>เด็กหญิงสุภาสวัสดิ์</t>
  </si>
  <si>
    <t>โกเมศ</t>
  </si>
  <si>
    <t>เด็กหญิงอรชพร</t>
  </si>
  <si>
    <t>เด็กชายกรวีร์</t>
  </si>
  <si>
    <t>สังข์เผือก</t>
  </si>
  <si>
    <t>เด็กชายชิษณุพงศ์</t>
  </si>
  <si>
    <t>อิ่มเอิบ</t>
  </si>
  <si>
    <t>เด็กชายไตรรงค์</t>
  </si>
  <si>
    <t>ธนไพบูลย์</t>
  </si>
  <si>
    <t>เด็กชายธนกฤษ</t>
  </si>
  <si>
    <t>ภู่พิมล</t>
  </si>
  <si>
    <t>ประชุมชน</t>
  </si>
  <si>
    <t>พิมพิสาร</t>
  </si>
  <si>
    <t>เด็กชายบัณทัต</t>
  </si>
  <si>
    <t>ธนสารกุล</t>
  </si>
  <si>
    <t>เด็กชายปัญญากร</t>
  </si>
  <si>
    <t>ดีศรี</t>
  </si>
  <si>
    <t>เด็กชายปัณณธร</t>
  </si>
  <si>
    <t>เด็กชายภัคภณ</t>
  </si>
  <si>
    <t>ทองทาย</t>
  </si>
  <si>
    <t>เด็กชายภูเบศ</t>
  </si>
  <si>
    <t>ทาประเสริฐ</t>
  </si>
  <si>
    <t>ทิสา</t>
  </si>
  <si>
    <t>เด็กชายรัฐภูมิ</t>
  </si>
  <si>
    <t>จันงาม</t>
  </si>
  <si>
    <t>เด็กชายวิชาญ</t>
  </si>
  <si>
    <t>เมฆลา</t>
  </si>
  <si>
    <t>เด็กชายศาศวัต</t>
  </si>
  <si>
    <t>ช่วยสกุล</t>
  </si>
  <si>
    <t>เด็กชายสุเมธา</t>
  </si>
  <si>
    <t>ชูรังสฤษดิ์</t>
  </si>
  <si>
    <t>เด็กชายญาณเสฎฐ์</t>
  </si>
  <si>
    <t>โรจนจันทร์</t>
  </si>
  <si>
    <t>เด็กชายดนูศิษฏ์</t>
  </si>
  <si>
    <t>มาลยาภรณ์</t>
  </si>
  <si>
    <t>เด็กหญิงกชพร</t>
  </si>
  <si>
    <t>อ่อนน้อม</t>
  </si>
  <si>
    <t>เด็กหญิงกรพันธุ์</t>
  </si>
  <si>
    <t>พงษ์นอก</t>
  </si>
  <si>
    <t>เด็กหญิงเกณิกา</t>
  </si>
  <si>
    <t>ตะเภาพงศ์</t>
  </si>
  <si>
    <t>เด็กหญิงจันทร์วิมล</t>
  </si>
  <si>
    <t>เด็กหญิงชนาภัทร</t>
  </si>
  <si>
    <t>พนาศักดิ์</t>
  </si>
  <si>
    <t>เด็กหญิงชนิตรา</t>
  </si>
  <si>
    <t>พุ่มไสว</t>
  </si>
  <si>
    <t>เด็กหญิงโชติรส</t>
  </si>
  <si>
    <t>สาโพธิ์</t>
  </si>
  <si>
    <t>เด็กหญิงฐิติภรณ์</t>
  </si>
  <si>
    <t>ยะประดิษฐ์</t>
  </si>
  <si>
    <t>จันทบุตร</t>
  </si>
  <si>
    <t>เด็กหญิงธนัชชา</t>
  </si>
  <si>
    <t>เที่ยงตรงภิญโญ</t>
  </si>
  <si>
    <t>เด็กหญิงธันยชนก</t>
  </si>
  <si>
    <t>พงษ์เฉย</t>
  </si>
  <si>
    <t>เด็กหญิงนภัสตรา</t>
  </si>
  <si>
    <t>จันทร์ทอง</t>
  </si>
  <si>
    <t>เด็กหญิงบุณยวีย์</t>
  </si>
  <si>
    <t>แก้วโกรพ</t>
  </si>
  <si>
    <t>เด็กหญิงปรียาภัทร</t>
  </si>
  <si>
    <t>ประทุมรุ่ง</t>
  </si>
  <si>
    <t>เด็กหญิงพิชญา</t>
  </si>
  <si>
    <t>ศรีบุญเรือง</t>
  </si>
  <si>
    <t>เด็กหญิงภัสราภรณ์</t>
  </si>
  <si>
    <t>ภาชู</t>
  </si>
  <si>
    <t>เด็กหญิงวิลาสินี</t>
  </si>
  <si>
    <t>สมบุรุษ</t>
  </si>
  <si>
    <t>เด็กหญิงศิรินทิพย์</t>
  </si>
  <si>
    <t>ขาวเกตุ</t>
  </si>
  <si>
    <t>เด็กหญิงสุภาวดี</t>
  </si>
  <si>
    <t>เด็กหญิงอภิษฎา</t>
  </si>
  <si>
    <t>จันทคุณ</t>
  </si>
  <si>
    <t>เด็กหญิงอรนภา</t>
  </si>
  <si>
    <t>ยิ่งประเสริฐ</t>
  </si>
  <si>
    <t>วงสุพรรณ</t>
  </si>
  <si>
    <t>เด็กหญิงอรัญญา</t>
  </si>
  <si>
    <t>เด็กชายกิตติพัฒน์</t>
  </si>
  <si>
    <t>เจริญพันธุ์</t>
  </si>
  <si>
    <t>บุญโสม</t>
  </si>
  <si>
    <t>เด็กชายชุณนเกียรติ</t>
  </si>
  <si>
    <t>พันธ์ธรรม</t>
  </si>
  <si>
    <t>เด็กชายณัฐภูมิ</t>
  </si>
  <si>
    <t>พืชคูณ</t>
  </si>
  <si>
    <t>คงสมบูรณ์</t>
  </si>
  <si>
    <t>เด็กชายธนวรรธน์</t>
  </si>
  <si>
    <t>ความเพียร</t>
  </si>
  <si>
    <t>เด็กชายปริวัฒน์</t>
  </si>
  <si>
    <t>สุนทรไชย</t>
  </si>
  <si>
    <t>เด็กชายพีรพงศ์</t>
  </si>
  <si>
    <t>ทรงบัญฑิต</t>
  </si>
  <si>
    <t>เด็กชายภัทรธาดา</t>
  </si>
  <si>
    <t>ป่ากว้าง</t>
  </si>
  <si>
    <t>หัสดี</t>
  </si>
  <si>
    <t>เด็กชายภูธเนศ</t>
  </si>
  <si>
    <t>ชาวเมือง</t>
  </si>
  <si>
    <t>เด็กชายเมฆา</t>
  </si>
  <si>
    <t>เด็กชายสิทธินันท์</t>
  </si>
  <si>
    <t>จัตุรัส</t>
  </si>
  <si>
    <t>เด็กชายอนันดา</t>
  </si>
  <si>
    <t>พรมนนท์</t>
  </si>
  <si>
    <t>เด็กชายอภิรักษ์</t>
  </si>
  <si>
    <t>คงเจริญ</t>
  </si>
  <si>
    <t>เด็กชายอิสระโชติ</t>
  </si>
  <si>
    <t>เด็กชายเกียรติวัฒน์</t>
  </si>
  <si>
    <t xml:space="preserve">เด็กหญิงกชพรรณ  </t>
  </si>
  <si>
    <t>จอมศรี</t>
  </si>
  <si>
    <t>เด็กหญิงจิราพัชร</t>
  </si>
  <si>
    <t>เพ็งรอด</t>
  </si>
  <si>
    <t>เด็กหญิงญาศิภา</t>
  </si>
  <si>
    <t>แก้วทองตาล</t>
  </si>
  <si>
    <t>ศรีสุขโข</t>
  </si>
  <si>
    <t>เด็กหญิงทาริกา</t>
  </si>
  <si>
    <t>สุดงูเหลือม</t>
  </si>
  <si>
    <t>เด็กหญิงธัญชนก</t>
  </si>
  <si>
    <t>ศรีสุขสกุลไทย</t>
  </si>
  <si>
    <t>สงอุปการ</t>
  </si>
  <si>
    <t>เด็กหญิงนารีรัตน์</t>
  </si>
  <si>
    <t>แผ่นผา</t>
  </si>
  <si>
    <t>เด็กหญิงนุขวรา</t>
  </si>
  <si>
    <t>ภูจอมแก้ว</t>
  </si>
  <si>
    <t>พรมมา</t>
  </si>
  <si>
    <t>เด็กหญิงภิมลรักษ์</t>
  </si>
  <si>
    <t>พิมพล</t>
  </si>
  <si>
    <t>เด็กหญิงวรนุช</t>
  </si>
  <si>
    <t>ใจแข็ง</t>
  </si>
  <si>
    <t>เด็กหญิงวรัญญา</t>
  </si>
  <si>
    <t>ไวว่อง</t>
  </si>
  <si>
    <t>เด็กหญิงวาสนา</t>
  </si>
  <si>
    <t>โยธา</t>
  </si>
  <si>
    <t>เด็กหญิงวิไลลักษณ์</t>
  </si>
  <si>
    <t>สุบุตรดี</t>
  </si>
  <si>
    <t>เด็กหญิงศิรภัสสร</t>
  </si>
  <si>
    <t>เดชดำรง</t>
  </si>
  <si>
    <t>เด็กหญิงสุกัญญา</t>
  </si>
  <si>
    <t>เชื้อวงษ์</t>
  </si>
  <si>
    <t>สอนเอี่ยม</t>
  </si>
  <si>
    <t>เด็กหญิงสุจิตรา</t>
  </si>
  <si>
    <t>ครูศรี</t>
  </si>
  <si>
    <t>โพธิ์วรรณ</t>
  </si>
  <si>
    <t>เด็กหญิงสุรีวรรณ</t>
  </si>
  <si>
    <t>จันแดง</t>
  </si>
  <si>
    <t>เด็กหญิงสุวรรณา</t>
  </si>
  <si>
    <t>คงมี</t>
  </si>
  <si>
    <t>เด็กหญิงอรุโณทัย</t>
  </si>
  <si>
    <t>ศิลปาโน</t>
  </si>
  <si>
    <t>เด็กชายจิรายุ</t>
  </si>
  <si>
    <t>บุญเจริญ</t>
  </si>
  <si>
    <t>เด็กชายจุลจักร</t>
  </si>
  <si>
    <t>มั่งมี</t>
  </si>
  <si>
    <t>เด็กชายชนัญญู</t>
  </si>
  <si>
    <t>ทานะมัย</t>
  </si>
  <si>
    <t>เด็กชายชวดล</t>
  </si>
  <si>
    <t>ครองยุฒธ์</t>
  </si>
  <si>
    <t>เด็กชายณัฏฐ์</t>
  </si>
  <si>
    <t>ทรัพย์สิน</t>
  </si>
  <si>
    <t>แตงพงษ์</t>
  </si>
  <si>
    <t>เด็กชายธีรศักดิ์</t>
  </si>
  <si>
    <t>บำรุงเกตุ</t>
  </si>
  <si>
    <t>เด็กชายนันทกานต์</t>
  </si>
  <si>
    <t>เที่ยงตรง</t>
  </si>
  <si>
    <t>เด็กชายพพิธชัย</t>
  </si>
  <si>
    <t>แสงตา</t>
  </si>
  <si>
    <t>เด็กชายพิทักษ์พงศ์</t>
  </si>
  <si>
    <t>ชนศิริ</t>
  </si>
  <si>
    <t>เด็กชายพีรภาส</t>
  </si>
  <si>
    <t>นาเมืองรักษ์</t>
  </si>
  <si>
    <t>เด็กชายพีรศรุต</t>
  </si>
  <si>
    <t>สุพัฒฑา</t>
  </si>
  <si>
    <t>เด็กชายวรธน</t>
  </si>
  <si>
    <t>วงษ์สุวรรณ์</t>
  </si>
  <si>
    <t>เด็กชายวีรภัทร</t>
  </si>
  <si>
    <t>เงินพา</t>
  </si>
  <si>
    <t>พงค์เปีย</t>
  </si>
  <si>
    <t>เด็กหญิงกษินา</t>
  </si>
  <si>
    <t>หันทยุง</t>
  </si>
  <si>
    <t>เด็กหญิงจิรัชญา</t>
  </si>
  <si>
    <t>จันทร์คุ้ม</t>
  </si>
  <si>
    <t>คนซื่อ</t>
  </si>
  <si>
    <t>เด็กหญิงณัชชา</t>
  </si>
  <si>
    <t>ศรีทะนุ</t>
  </si>
  <si>
    <t>มากเจริญ</t>
  </si>
  <si>
    <t>เด็กหญิงทิพวัลย์</t>
  </si>
  <si>
    <t>เตชาวาลิกานนท์</t>
  </si>
  <si>
    <t>เด็กหญิงธัญสรณ์</t>
  </si>
  <si>
    <t>ถนอมเวช</t>
  </si>
  <si>
    <t>เด็กหญิงธิดาวัฒน์</t>
  </si>
  <si>
    <t>วงษ์นิกร</t>
  </si>
  <si>
    <t>เด็กหญิงนิศารัตน์</t>
  </si>
  <si>
    <t>เด็กหญิงปณิดา</t>
  </si>
  <si>
    <t>พันธ์หมุด</t>
  </si>
  <si>
    <t>สรรพคุณยา</t>
  </si>
  <si>
    <t>เด็กหญิงพิมพ์ชนก</t>
  </si>
  <si>
    <t>ไพศาล</t>
  </si>
  <si>
    <t>เด็กหญิงเพชรลดา</t>
  </si>
  <si>
    <t>คำดวง</t>
  </si>
  <si>
    <t>เด็กหญิงเพ็ญผกามาศ</t>
  </si>
  <si>
    <t>พลอยแย้ม</t>
  </si>
  <si>
    <t>เด็กหญิงภัควลัญช์</t>
  </si>
  <si>
    <t>ศรีตระกูลพันธ์</t>
  </si>
  <si>
    <t>เด็กหญิงภาวิณี</t>
  </si>
  <si>
    <t>หล้ามูลชา</t>
  </si>
  <si>
    <t>เด็กหญิงมนัสนันท์</t>
  </si>
  <si>
    <t>สร้อยธนศิริกุล</t>
  </si>
  <si>
    <t>เด็กหญิงระพีพร</t>
  </si>
  <si>
    <t>เด็กหญิงรุ้งตะวัน</t>
  </si>
  <si>
    <t>จงรั้งกลาง</t>
  </si>
  <si>
    <t>เด็กหญิงรุ่งนภา</t>
  </si>
  <si>
    <t>เด็กหญิงลดาวัลย์</t>
  </si>
  <si>
    <t>ปรุงนิยม</t>
  </si>
  <si>
    <t>เด็กหญิงวิภาวี</t>
  </si>
  <si>
    <t>เด็กหญิงศรีประภา</t>
  </si>
  <si>
    <t>ดอนปัด</t>
  </si>
  <si>
    <t>เด็กหญิงศิริทิพย์</t>
  </si>
  <si>
    <t>ดอกบัว</t>
  </si>
  <si>
    <t>ภามัง</t>
  </si>
  <si>
    <t>เด็กชายกันดิศ</t>
  </si>
  <si>
    <t>เดชาฤทธิ์</t>
  </si>
  <si>
    <t>เด็กชายจิรเดช</t>
  </si>
  <si>
    <t>ส่านสม</t>
  </si>
  <si>
    <t>เด็กชายชานนท์</t>
  </si>
  <si>
    <t>อินทร์โพธิ์</t>
  </si>
  <si>
    <t>เด็กชายฐิติภูมิ</t>
  </si>
  <si>
    <t>แสงดำ</t>
  </si>
  <si>
    <t>ซื่อตรง</t>
  </si>
  <si>
    <t>เด็กชายธีรพล</t>
  </si>
  <si>
    <t>โทพินิจ</t>
  </si>
  <si>
    <t>เด็กชายนนทพัทธ์</t>
  </si>
  <si>
    <t>พระครูถิ่น</t>
  </si>
  <si>
    <t>เด็กชายนรุจศเรศ</t>
  </si>
  <si>
    <t>เด็กชายนิปุณ</t>
  </si>
  <si>
    <t>สังฆมณี</t>
  </si>
  <si>
    <t>เด็กชายนิพนธ์</t>
  </si>
  <si>
    <t>เนตรสุวรรณ</t>
  </si>
  <si>
    <t>เด็กชายปฎิภาณ</t>
  </si>
  <si>
    <t>เชิงศิริ</t>
  </si>
  <si>
    <t>ชาวเวียง</t>
  </si>
  <si>
    <t>เด็กชายปุญญพัฒน์</t>
  </si>
  <si>
    <t>ตานน้อย</t>
  </si>
  <si>
    <t>เด็กชายภูตะวัน</t>
  </si>
  <si>
    <t>เพ็ชรรื่น</t>
  </si>
  <si>
    <t>เด็กชายมหาสมุทร</t>
  </si>
  <si>
    <t>เอี่ยมไพฑูรย์</t>
  </si>
  <si>
    <t>เด็กชายระพีพัฒน์</t>
  </si>
  <si>
    <t>ฤาษี</t>
  </si>
  <si>
    <t>ทวีประยูร</t>
  </si>
  <si>
    <t>เด็กชายวรวิทย์</t>
  </si>
  <si>
    <t>กงแก้ว</t>
  </si>
  <si>
    <t>เด็กชายสุกฤษฏิ์</t>
  </si>
  <si>
    <t>นวลโสภา</t>
  </si>
  <si>
    <t>เหมกระจ่าง</t>
  </si>
  <si>
    <t>อินทร์ทอง</t>
  </si>
  <si>
    <t>เด็กหญิงกนกวรรณ</t>
  </si>
  <si>
    <t>หอมเดิม</t>
  </si>
  <si>
    <t>เด็กหญิงชนมน</t>
  </si>
  <si>
    <t>หาดทราย</t>
  </si>
  <si>
    <t>เด็กหญิงฐิติรัตน์</t>
  </si>
  <si>
    <t>ศรีสังข์</t>
  </si>
  <si>
    <t>เด็กหญิงณัฐฐาพร</t>
  </si>
  <si>
    <t>ทนทาน</t>
  </si>
  <si>
    <t xml:space="preserve">เด็กหญิงนวพรรษ </t>
  </si>
  <si>
    <t>ใจอุ่น</t>
  </si>
  <si>
    <t>คุ้มทอง</t>
  </si>
  <si>
    <t>สถิตย์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</si>
  <si>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</si>
  <si>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</si>
  <si>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</si>
  <si>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</si>
  <si>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ก้อนทองคำ</t>
  </si>
  <si>
    <t>เด็กหญิงภัทราพร</t>
  </si>
  <si>
    <t>เด็กหญิงว่านวิกา</t>
  </si>
  <si>
    <t>เลิกทอง</t>
  </si>
  <si>
    <t>เด็กหญิงสมฤดี</t>
  </si>
  <si>
    <t>เดชผิว</t>
  </si>
  <si>
    <t>เด็กหญิงสุทธิกานต์</t>
  </si>
  <si>
    <t>แคะสูงเนิน</t>
  </si>
  <si>
    <t>ภูมิดี</t>
  </si>
  <si>
    <t>เด็กหญิงอนันตพร</t>
  </si>
  <si>
    <t>เพ็ชรคง</t>
  </si>
  <si>
    <t>เด็กชายกฤษฏา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</si>
  <si>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</si>
  <si>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</si>
  <si>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</si>
  <si>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</si>
  <si>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เด็กชายจักรพรรณ์</t>
  </si>
  <si>
    <t>สันทัด</t>
  </si>
  <si>
    <t>เด็กชายจิรพัฒน์</t>
  </si>
  <si>
    <t>สุขอรุณ</t>
  </si>
  <si>
    <t>เด็กชายจิรัฐต์กุล</t>
  </si>
  <si>
    <t>นาละคร</t>
  </si>
  <si>
    <t>เด็กชายจีรภัทร</t>
  </si>
  <si>
    <t>รอดเลี้ยง</t>
  </si>
  <si>
    <t>เด็กชายจุฑาพัทธิ์</t>
  </si>
  <si>
    <t>เด็กชายชนะชล</t>
  </si>
  <si>
    <t>ศิลาวงษ์</t>
  </si>
  <si>
    <t>เด็กชายชนัต</t>
  </si>
  <si>
    <t>เด็กชายณัฐชนน</t>
  </si>
  <si>
    <t>เผ่าหนอง</t>
  </si>
  <si>
    <t>เสาร์ศิริ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</si>
  <si>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</si>
  <si>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</si>
  <si>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</si>
  <si>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</si>
  <si>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เด็กชายธนบดี</t>
  </si>
  <si>
    <t>แข็งขัน</t>
  </si>
  <si>
    <t>เด็กชายพีรพล</t>
  </si>
  <si>
    <t>เด็กชายภานุเดช</t>
  </si>
  <si>
    <t>อ่อนละม้าย</t>
  </si>
  <si>
    <t>อุทธสิงห์</t>
  </si>
  <si>
    <t>คำประเสริฐ</t>
  </si>
  <si>
    <t>ขยันคิด</t>
  </si>
  <si>
    <t>เด็กชายอาณา</t>
  </si>
  <si>
    <t>ผิวประเสริฐ</t>
  </si>
  <si>
    <t>เด็กชายโอฬาร</t>
  </si>
  <si>
    <t>พุทธสอน</t>
  </si>
  <si>
    <t>ไชยบุรุษ</t>
  </si>
  <si>
    <t>เด็กหญิงกนกกร</t>
  </si>
  <si>
    <t>กรกระหนก</t>
  </si>
  <si>
    <t>เด็กหญิงกัญญาภัค</t>
  </si>
  <si>
    <t>สมคุณ</t>
  </si>
  <si>
    <t>เด็กหญิงณัฐฌา</t>
  </si>
  <si>
    <t>กลีบอุบล</t>
  </si>
  <si>
    <t>เด็กหญิงดวงฤทัย</t>
  </si>
  <si>
    <t>สงค์วิชัย</t>
  </si>
  <si>
    <t>เด็กหญิงนภัสสร</t>
  </si>
  <si>
    <t>เจียมกรกต</t>
  </si>
  <si>
    <t>เด็กหญิงนราทิพย์</t>
  </si>
  <si>
    <t>ว่องไว</t>
  </si>
  <si>
    <t>เด็กหญิงเนตรชนก</t>
  </si>
  <si>
    <t>เด็กหญิงบวรรัตน์</t>
  </si>
  <si>
    <t>พูลประสาท</t>
  </si>
  <si>
    <t>สีตา</t>
  </si>
  <si>
    <t>เด็กหญิงปาริชาต</t>
  </si>
  <si>
    <t>ชมบุตร</t>
  </si>
  <si>
    <t>เด็กหญิงพีรภาร์</t>
  </si>
  <si>
    <t>เชี่ยวชาญกิจยิ่ง</t>
  </si>
  <si>
    <t>เด็กหญิงรัตนาภรณ์</t>
  </si>
  <si>
    <t>เด็กหญิงลักษิกา</t>
  </si>
  <si>
    <t>คนรู้</t>
  </si>
  <si>
    <t>เด็กหญิงวรนารี</t>
  </si>
  <si>
    <t>เด็กหญิงศิริวรรณ</t>
  </si>
  <si>
    <t>ปิติกุล</t>
  </si>
  <si>
    <t>เด็กชายกิตติพันธ์</t>
  </si>
  <si>
    <t>กิตติสุนทโรภาศ</t>
  </si>
  <si>
    <t>เด็กชายเขษมศักดิ์</t>
  </si>
  <si>
    <t>ย้อยดา</t>
  </si>
  <si>
    <t>เด็กชายจักรนรินทร์</t>
  </si>
  <si>
    <t>นันบุตดี</t>
  </si>
  <si>
    <t>เด็กชายชนายุส</t>
  </si>
  <si>
    <t>พลอยแก้ว</t>
  </si>
  <si>
    <t>เด็กชายชัยชนะ</t>
  </si>
  <si>
    <t>แสงทะมาตร์</t>
  </si>
  <si>
    <t>เด็กชายณพสรณ์</t>
  </si>
  <si>
    <t>ชูสงค์</t>
  </si>
  <si>
    <t>เด็กชายณัฐวัฒน์</t>
  </si>
  <si>
    <t>ยอดหนองแก้ว</t>
  </si>
  <si>
    <t>เด็กชายดนุพร</t>
  </si>
  <si>
    <t>พูลเชื้อ</t>
  </si>
  <si>
    <t>เด็กชายดรัณภพ</t>
  </si>
  <si>
    <t>ทองกุล</t>
  </si>
  <si>
    <t>ส่งแสง</t>
  </si>
  <si>
    <t>เด็กชายธนวันต์</t>
  </si>
  <si>
    <t>หลำผาสุข</t>
  </si>
  <si>
    <t>เด็กชายนารายณ์</t>
  </si>
  <si>
    <t>จันทร์พวง</t>
  </si>
  <si>
    <t>เด็กชายปณิธาน</t>
  </si>
  <si>
    <t>แก้วชา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</si>
  <si>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</si>
  <si>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</si>
  <si>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</si>
  <si>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</si>
  <si>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</si>
  <si>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</si>
  <si>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เด็กชายภัทรพล</t>
  </si>
  <si>
    <t>ผะโรทัย</t>
  </si>
  <si>
    <t>เด็กชายภูมิพัฒณ์</t>
  </si>
  <si>
    <t>อินทวิเศษ</t>
  </si>
  <si>
    <t>เด็กชายศุภณัฐ</t>
  </si>
  <si>
    <t>แสงทอง</t>
  </si>
  <si>
    <t>เด็กชายสกานต์</t>
  </si>
  <si>
    <t>โพนงาม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</si>
  <si>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</si>
  <si>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</si>
  <si>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</si>
  <si>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</si>
  <si>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เด็กหญิงกฤษพร</t>
  </si>
  <si>
    <t>ชาญศรี</t>
  </si>
  <si>
    <t>เด็กหญิงฉัตรธิดา</t>
  </si>
  <si>
    <t>ทานทน</t>
  </si>
  <si>
    <t>เด็กหญิงญาชิภา</t>
  </si>
  <si>
    <t>เด็กหญิงณัฐพร</t>
  </si>
  <si>
    <t>สร้อยถาวร</t>
  </si>
  <si>
    <t>เด็กหญิงบุตรสกาว</t>
  </si>
  <si>
    <t>ชื่นคุ้ม</t>
  </si>
  <si>
    <t>เด็กหญิงปุณยนุช</t>
  </si>
  <si>
    <t>สมใจเพ็ง</t>
  </si>
  <si>
    <t>เด็กหญิงพนิดา</t>
  </si>
  <si>
    <t>ชูใจ</t>
  </si>
  <si>
    <t>เด็กหญิงมลฤดี</t>
  </si>
  <si>
    <t>สุขสวัสดิ์</t>
  </si>
  <si>
    <t>เด็กหญิงมีนา</t>
  </si>
  <si>
    <t>อัณฑสูตร</t>
  </si>
  <si>
    <t>เด็กหญิงวีรดา</t>
  </si>
  <si>
    <t>รอดคุ้ม</t>
  </si>
  <si>
    <t>เด็กหญิงสุภรัต</t>
  </si>
  <si>
    <t>ธัญญวุฒิศิริ</t>
  </si>
  <si>
    <t>เด็กหญิงอรอินทุ์</t>
  </si>
  <si>
    <t>วันทามิ</t>
  </si>
  <si>
    <t>อรชร</t>
  </si>
  <si>
    <t>เด็กชายกรณ์ดนัย</t>
  </si>
  <si>
    <t>แขกพงษ์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</si>
  <si>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</si>
  <si>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</si>
  <si>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</si>
  <si>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</si>
  <si>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</si>
  <si>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</si>
  <si>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เด็กชายเจตนิพัทธ์</t>
  </si>
  <si>
    <t>ทำมี</t>
  </si>
  <si>
    <t>เด็กชายชัชชัย</t>
  </si>
  <si>
    <t>ชื่นชม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</si>
  <si>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</si>
  <si>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</si>
  <si>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</si>
  <si>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</si>
  <si>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</si>
  <si>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</si>
  <si>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โชติวิทย์</t>
  </si>
  <si>
    <t>เด็กชายธีรวัฒน์</t>
  </si>
  <si>
    <t>สร้อยสิงห์คำ</t>
  </si>
  <si>
    <t>เด็กชายธีระศักดิ์</t>
  </si>
  <si>
    <t>ลุนสะแกวงษ์</t>
  </si>
  <si>
    <t>เด็กชายปภังกร</t>
  </si>
  <si>
    <t>พักดี</t>
  </si>
  <si>
    <t>เด็กชายพชร</t>
  </si>
  <si>
    <t>บุญขยาย</t>
  </si>
  <si>
    <t>เด็กชายพีรพัฒน์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</si>
  <si>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</si>
  <si>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</si>
  <si>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</si>
  <si>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</si>
  <si>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</si>
  <si>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</si>
  <si>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</si>
  <si>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แคนดา</t>
  </si>
  <si>
    <t>เด็กชายวชิรวิทย์</t>
  </si>
  <si>
    <t>ผ่องผิว</t>
  </si>
  <si>
    <t>เด็กชายวศิน</t>
  </si>
  <si>
    <t>ฤกษ์งาม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</si>
  <si>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</si>
  <si>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</si>
  <si>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</si>
  <si>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</si>
  <si>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เด็กชายสมรักษ์</t>
  </si>
  <si>
    <t>เด็กชายสิรภัทร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</si>
  <si>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</si>
  <si>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</si>
  <si>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</si>
  <si>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</si>
  <si>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เด็กหญิงปณาลี</t>
  </si>
  <si>
    <t>เจิมพันธ์นิตย์</t>
  </si>
  <si>
    <t>เด็กหญิงปิยวรรณ</t>
  </si>
  <si>
    <t>กำพุฒ</t>
  </si>
  <si>
    <t>เด็กหญิงเพ็ญพิชชา</t>
  </si>
  <si>
    <t>เรืองราม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</si>
  <si>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</si>
  <si>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</si>
  <si>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</si>
  <si>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</si>
  <si>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</si>
  <si>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เด็กหญิงสุประกายดาว</t>
  </si>
  <si>
    <t>บ่อทอง</t>
  </si>
  <si>
    <t>เด็กชายกฤติเดช</t>
  </si>
  <si>
    <t>สิงห์คำ</t>
  </si>
  <si>
    <t>เด็กชายกษิดิศ</t>
  </si>
  <si>
    <t>เกษมสรวล</t>
  </si>
  <si>
    <t>เด็กชายจักรพงษ์</t>
  </si>
  <si>
    <t>ไตรรัตน์</t>
  </si>
  <si>
    <t>เด็กชายชนชน</t>
  </si>
  <si>
    <t>มงคลพิมพ์</t>
  </si>
  <si>
    <t>ยังให้ผล</t>
  </si>
  <si>
    <t>เด็กชายธงทอง</t>
  </si>
  <si>
    <t>อนันตพงศ์</t>
  </si>
  <si>
    <t>ศรีศิริโชคชัย</t>
  </si>
  <si>
    <t>เชียงเดิม</t>
  </si>
  <si>
    <t>เด็กชายปัญญณรงค์</t>
  </si>
  <si>
    <t>สุนทรโกมล</t>
  </si>
  <si>
    <t>เด็กชายพัฒนกร</t>
  </si>
  <si>
    <t>ครูสอน</t>
  </si>
  <si>
    <t>เด็กชายพีระพล</t>
  </si>
  <si>
    <t>เส้นเกษ</t>
  </si>
  <si>
    <t>เด็กชายภาสกร</t>
  </si>
  <si>
    <t>อาทร</t>
  </si>
  <si>
    <t>เด็กชายภูชิต</t>
  </si>
  <si>
    <t>เด็กชายภูวดล</t>
  </si>
  <si>
    <t>มาติยานนท์</t>
  </si>
  <si>
    <t>เด็กชายภูศินษณ์</t>
  </si>
  <si>
    <t>นวลแก้ว</t>
  </si>
  <si>
    <t>เด็กชายรัตนโชติ</t>
  </si>
  <si>
    <t>พรมปะ</t>
  </si>
  <si>
    <t>เด็กชายวงศธร</t>
  </si>
  <si>
    <t>เกิดปลั่ง</t>
  </si>
  <si>
    <t>เด็กชายวัชรินทร์</t>
  </si>
  <si>
    <t>ทิพย์วงษา</t>
  </si>
  <si>
    <t>เด็กชายศุภกานต์</t>
  </si>
  <si>
    <t>กีบาง</t>
  </si>
  <si>
    <t>เด็กชายศุภฤกษ์</t>
  </si>
  <si>
    <t>โปรยลาภ</t>
  </si>
  <si>
    <t>เด็กชายสิรภพ</t>
  </si>
  <si>
    <t>สีใส</t>
  </si>
  <si>
    <t>เด็กชายองอาจ</t>
  </si>
  <si>
    <t>คงเทศ</t>
  </si>
  <si>
    <t>เครือแดง</t>
  </si>
  <si>
    <t>เด็กหญิงกมลชนก</t>
  </si>
  <si>
    <t>เหล่าไพบูลย์ศิลป์</t>
  </si>
  <si>
    <t>เด็กหญิงกัญญาวีร์</t>
  </si>
  <si>
    <t>ตันกูล</t>
  </si>
  <si>
    <t>เด็กหญิงกิตติยากร</t>
  </si>
  <si>
    <t>กลิ้งพะไล</t>
  </si>
  <si>
    <t>อโนสูงเนิน</t>
  </si>
  <si>
    <t>เด็กหญิงชญานิศภ์</t>
  </si>
  <si>
    <t>แดงวัน</t>
  </si>
  <si>
    <t>เด็กหญิงชุลีรัตน์</t>
  </si>
  <si>
    <t>กรุงแก้ว</t>
  </si>
  <si>
    <t>เด็กหญิงณัฏฐ์ธนัน</t>
  </si>
  <si>
    <t>ธนกุลธิรัตน์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</si>
  <si>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</si>
  <si>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</si>
  <si>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</si>
  <si>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</si>
  <si>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เด็กหญิงปริชญา</t>
  </si>
  <si>
    <t>จันทร์ศรีสุริยวงค์</t>
  </si>
  <si>
    <t>คงศร</t>
  </si>
  <si>
    <t>ตาทอง</t>
  </si>
  <si>
    <t>เด็กหญิงพัชรมณฑ์</t>
  </si>
  <si>
    <t>วรรณชาติ</t>
  </si>
  <si>
    <t>เด็กหญิงพิชชา</t>
  </si>
  <si>
    <t>อภิสุนทรางกูร</t>
  </si>
  <si>
    <t>เด็กหญิงพิมพรรณ</t>
  </si>
  <si>
    <t>แซ่ลิ้ม</t>
  </si>
  <si>
    <t>เด็กหญิงภัทรานิษฐ์</t>
  </si>
  <si>
    <t>ปรีสมุทร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</si>
  <si>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</si>
  <si>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</si>
  <si>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</si>
  <si>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</si>
  <si>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เด็กชายชวกร</t>
  </si>
  <si>
    <t>แสงฉาย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</si>
  <si>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</si>
  <si>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</si>
  <si>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</si>
  <si>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</si>
  <si>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คชสวัสดิ์</t>
  </si>
  <si>
    <t>เด็กชายนราศักดิ์</t>
  </si>
  <si>
    <t>พิมพ์แหวน</t>
  </si>
  <si>
    <t>เด็กชายปราจีณ</t>
  </si>
  <si>
    <t>เขตสกุล</t>
  </si>
  <si>
    <t>เด็กชายพงศ์เทพ</t>
  </si>
  <si>
    <t>พลพิทักษ์</t>
  </si>
  <si>
    <t>เด็กชายพีรวัส</t>
  </si>
  <si>
    <t>นามสีอุ่น</t>
  </si>
  <si>
    <t>เด็กชายไพศาล</t>
  </si>
  <si>
    <t>อินทรสุนทร</t>
  </si>
  <si>
    <t>เด็กชายวิชชากร</t>
  </si>
  <si>
    <t>เดชสุภา</t>
  </si>
  <si>
    <t>เด็กชายเอกราช</t>
  </si>
  <si>
    <t>เด็กหญิงกนกกาญจน์</t>
  </si>
  <si>
    <t>แสนดงแคน</t>
  </si>
  <si>
    <t>เด็กหญิงกัญญารุ่ง</t>
  </si>
  <si>
    <t>ขาวทั่ว</t>
  </si>
  <si>
    <t>เด็กหญิงคณัญญา</t>
  </si>
  <si>
    <t>รุ่งเรือง</t>
  </si>
  <si>
    <t>เด็กหญิงครีมาศ</t>
  </si>
  <si>
    <t>เจริญทรัพย์</t>
  </si>
  <si>
    <t>เรียนศรี</t>
  </si>
  <si>
    <t>สมัครสมาน</t>
  </si>
  <si>
    <t>เด็กหญิงชญาทิพย์</t>
  </si>
  <si>
    <t>ทับมีบุญ</t>
  </si>
  <si>
    <t>เด็กหญิงชญาภา</t>
  </si>
  <si>
    <t>ศรีตะเวน</t>
  </si>
  <si>
    <t>เด็กหญิงชลนิภา</t>
  </si>
  <si>
    <t>แช่มช้อย</t>
  </si>
  <si>
    <t>เด็กหญิงชาลินี</t>
  </si>
  <si>
    <t>ไมตรีจิตต์</t>
  </si>
  <si>
    <t>ดอนมอญ</t>
  </si>
  <si>
    <t>เด็กหญิงฐิติธนพร</t>
  </si>
  <si>
    <t>ลาโว</t>
  </si>
  <si>
    <t>เด็กหญิงณัฐชยา</t>
  </si>
  <si>
    <t>ลำบอง</t>
  </si>
  <si>
    <t>วัฒนวงศ์</t>
  </si>
  <si>
    <t>เด็กหญิงเบญจมิน</t>
  </si>
  <si>
    <t>อัศวภูมิ</t>
  </si>
  <si>
    <t>เด็กหญิงปภาวริณท์</t>
  </si>
  <si>
    <t>เด็กหญิงวชิรญาณ์</t>
  </si>
  <si>
    <t>สิมมา</t>
  </si>
  <si>
    <t>เด็กหญิงวรพร</t>
  </si>
  <si>
    <t>สมนาม</t>
  </si>
  <si>
    <t>เด็กหญิงวรวรรณ</t>
  </si>
  <si>
    <t>วัฒนวิเชียร</t>
  </si>
  <si>
    <t>ลือคำงาม</t>
  </si>
  <si>
    <t>นวลจันทร์</t>
  </si>
  <si>
    <t>แบบบันทึกผลการประเมินคุณลักษณะตามช่วงวัย ชั้นมัธยมศึกษาปีที่ ๑/๑๑</t>
  </si>
  <si>
    <t>เด็กชายอัคคเดช</t>
  </si>
  <si>
    <t>สุขวิลัย</t>
  </si>
  <si>
    <t>เด็กชายณภัทร</t>
  </si>
  <si>
    <t>เลอนอบ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</si>
  <si>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</si>
  <si>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</si>
  <si>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</si>
  <si>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</si>
  <si>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</si>
  <si>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</si>
  <si>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</si>
  <si>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</si>
  <si>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</si>
  <si>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</si>
  <si>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</si>
  <si>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</si>
  <si>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</si>
  <si>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</si>
  <si>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</si>
  <si>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</si>
  <si>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</si>
  <si>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</si>
  <si>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</si>
  <si>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</si>
  <si>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</si>
  <si>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</si>
  <si>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</si>
  <si>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</si>
  <si>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</si>
  <si>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</si>
  <si>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</si>
  <si>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</si>
  <si>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</si>
  <si>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</si>
  <si>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</si>
  <si>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เด็กหญิงรัตนาวรรณ์</t>
  </si>
  <si>
    <t>จรรยาดี</t>
  </si>
  <si>
    <t>เด็กหญิงรุจิรา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</si>
  <si>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</si>
  <si>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</si>
  <si>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</si>
  <si>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</si>
  <si>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</si>
  <si>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</si>
  <si>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</si>
  <si>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</si>
  <si>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</si>
  <si>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</si>
  <si>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</si>
  <si>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</si>
  <si>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</si>
  <si>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แบบบันทึกผลการประเมินคุณลักษณะตามช่วงวัย ชั้นมัธยมศึกษาปีที่ ๑/๑๒</t>
  </si>
  <si>
    <t>เด็กชายชัชวาลย์</t>
  </si>
  <si>
    <t>จิตรวิโรจน์</t>
  </si>
  <si>
    <t>เด็กชายกฤษฎิ์พงศ์</t>
  </si>
  <si>
    <t>จุรีพงษ์</t>
  </si>
  <si>
    <t>เด็กชายกัณฑ์อเนก</t>
  </si>
  <si>
    <t>เด็กชายกิตติศักรินทร์</t>
  </si>
  <si>
    <t>ปังประเสริฐ</t>
  </si>
  <si>
    <t>เด็กชายจีรวัฒน์</t>
  </si>
  <si>
    <t>จันทร์ศิริ</t>
  </si>
  <si>
    <t>เด็กชายณพล</t>
  </si>
  <si>
    <t>พุฒตีบ</t>
  </si>
  <si>
    <t>เด็กชายทักษดนย์</t>
  </si>
  <si>
    <t>มีรส</t>
  </si>
  <si>
    <t>เด็กชายแทนคุณ</t>
  </si>
  <si>
    <t>โถทอง</t>
  </si>
  <si>
    <t>เหมือนส่อน</t>
  </si>
  <si>
    <t>เด็กชายธนกฤต</t>
  </si>
  <si>
    <t>เด็กชายธีรภาพ</t>
  </si>
  <si>
    <t>สัจจานนท์</t>
  </si>
  <si>
    <t>เด็กชายนิธิ</t>
  </si>
  <si>
    <t>แก้วสว่าง</t>
  </si>
  <si>
    <t>เด็กชายนิพพิชฌน์</t>
  </si>
  <si>
    <t>พิมพ์กิจ</t>
  </si>
  <si>
    <t>สีกลม</t>
  </si>
  <si>
    <t>สารกิจ</t>
  </si>
  <si>
    <t>บัณฑิตกุล</t>
  </si>
  <si>
    <t>เด็กชายวุฒิภัทร</t>
  </si>
  <si>
    <t>อร่ามเรือง</t>
  </si>
  <si>
    <t>เด็กชายเวชพิสิฐ</t>
  </si>
  <si>
    <t>อุทโก</t>
  </si>
  <si>
    <t>เด็กชายศิรภัทร</t>
  </si>
  <si>
    <t>บุญเกิด</t>
  </si>
  <si>
    <t>เด็กชายสุรสีห์</t>
  </si>
  <si>
    <t>สุขวิเศษ</t>
  </si>
  <si>
    <t>เด็กชายอิทธิพล</t>
  </si>
  <si>
    <t>แสงเดช</t>
  </si>
  <si>
    <t>เด็กชายธนาธิป</t>
  </si>
  <si>
    <t>หอมกลิ่น</t>
  </si>
  <si>
    <t>บุรีวงศ์</t>
  </si>
  <si>
    <t>เด็กหญิงจุฑาทิพย์</t>
  </si>
  <si>
    <t>วงษ์ตระกูลพัด</t>
  </si>
  <si>
    <t>เด็กหญิงญานิศา</t>
  </si>
  <si>
    <t>สุขสุวานนท์</t>
  </si>
  <si>
    <t>เด็กหญิงธัญญาลักษณ์</t>
  </si>
  <si>
    <t>จำลองราช</t>
  </si>
  <si>
    <t>เด็กหญิงธันยพร</t>
  </si>
  <si>
    <t>เด็กหญิงธันยา</t>
  </si>
  <si>
    <t>บุตรสาลี</t>
  </si>
  <si>
    <t>เด็กหญิงธาริสา</t>
  </si>
  <si>
    <t>วาดถนน</t>
  </si>
  <si>
    <t>เด็กหญิงปพิชญา</t>
  </si>
  <si>
    <t>เอี่ยมยัง</t>
  </si>
  <si>
    <t>เด็กหญิงสวิตตา</t>
  </si>
  <si>
    <t>จิตต์สุภา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</si>
  <si>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</si>
  <si>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</si>
  <si>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</si>
  <si>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</si>
  <si>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</si>
  <si>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</si>
  <si>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</si>
  <si>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</si>
  <si>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</si>
  <si>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๑๕ - ๒๐  คะแนน</t>
  </si>
  <si>
    <t>๒๑ - ๒๕ คะแนน</t>
  </si>
  <si>
    <t>๒๖ - ๓๐ คะแนน</t>
  </si>
  <si>
    <t>น้อยกว่า ๑๕ 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</si>
</sst>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t0\-0000\-00000\-00\-0"/>
    <numFmt numFmtId="188" formatCode="t#,##0_);\(t#,##0\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textRotation="90"/>
    </xf>
    <xf numFmtId="59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59" fontId="4" fillId="0" borderId="0" xfId="0" applyNumberFormat="1" applyFont="1"/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textRotation="90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2" borderId="11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shrinkToFit="1"/>
    </xf>
    <xf numFmtId="187" fontId="5" fillId="0" borderId="11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 vertical="center"/>
    </xf>
    <xf numFmtId="59" fontId="1" fillId="0" borderId="1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59" fontId="1" fillId="0" borderId="9" xfId="0" applyNumberFormat="1" applyFont="1" applyBorder="1" applyAlignment="1">
      <alignment horizontal="center" vertical="center"/>
    </xf>
    <xf numFmtId="59" fontId="1" fillId="0" borderId="15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/>
    <xf numFmtId="188" fontId="7" fillId="3" borderId="1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/>
    </xf>
    <xf numFmtId="188" fontId="7" fillId="3" borderId="5" xfId="0" applyNumberFormat="1" applyFont="1" applyFill="1" applyBorder="1" applyAlignment="1">
      <alignment horizontal="center" vertical="center"/>
    </xf>
    <xf numFmtId="188" fontId="5" fillId="3" borderId="4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/>
    </xf>
    <xf numFmtId="188" fontId="9" fillId="3" borderId="4" xfId="0" applyNumberFormat="1" applyFont="1" applyFill="1" applyBorder="1" applyAlignment="1">
      <alignment horizontal="center"/>
    </xf>
    <xf numFmtId="188" fontId="7" fillId="3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0</xdr:row>
      <xdr:rowOff>152400</xdr:rowOff>
    </xdr:from>
    <xdr:to>
      <xdr:col>9</xdr:col>
      <xdr:colOff>628650</xdr:colOff>
      <xdr:row>4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76550" y="152400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1"/>
  <sheetViews>
    <sheetView showWhiteSpace="0" view="pageLayout" topLeftCell="A47" workbookViewId="0">
      <selection activeCell="C57" sqref="C57:H61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116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117</v>
      </c>
      <c r="D12" s="13" t="s">
        <v>118</v>
      </c>
      <c r="E12" s="32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4" t="s">
        <v>119</v>
      </c>
      <c r="D13" s="15" t="s">
        <v>120</v>
      </c>
      <c r="E13" s="3"/>
      <c r="F13" s="65" t="str">
        <f t="shared" ref="F13:F47" si="0">IF(E13&lt;=14,"/","")</f>
        <v>/</v>
      </c>
      <c r="G13" s="65" t="str">
        <f t="shared" ref="G13:G47" si="1">IF(AND(E13&gt;14,E13&lt;=20),"/","")</f>
        <v/>
      </c>
      <c r="H13" s="65" t="str">
        <f t="shared" ref="H13:H47" si="2">IF(AND(E13&gt;20,E13&lt;=25),"/","")</f>
        <v/>
      </c>
      <c r="I13" s="65" t="str">
        <f t="shared" ref="I13:I47" si="3">IF(AND(E13&gt;25,E13&lt;=30),"/","")</f>
        <v/>
      </c>
      <c r="J13" s="65" t="str">
        <f t="shared" ref="J13:J47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4" t="s">
        <v>121</v>
      </c>
      <c r="D14" s="15" t="s">
        <v>122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123</v>
      </c>
      <c r="D15" s="13" t="s">
        <v>124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4" t="s">
        <v>63</v>
      </c>
      <c r="D16" s="15" t="s">
        <v>125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4" t="s">
        <v>126</v>
      </c>
      <c r="D17" s="15" t="s">
        <v>36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127</v>
      </c>
      <c r="D18" s="13" t="s">
        <v>128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4" t="s">
        <v>129</v>
      </c>
      <c r="D19" s="15" t="s">
        <v>130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4" t="s">
        <v>131</v>
      </c>
      <c r="D20" s="15" t="s">
        <v>132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52</v>
      </c>
      <c r="D21" s="13" t="s">
        <v>133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134</v>
      </c>
      <c r="D22" s="13" t="s">
        <v>135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4" t="s">
        <v>136</v>
      </c>
      <c r="D23" s="15" t="s">
        <v>137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138</v>
      </c>
      <c r="D24" s="13" t="s">
        <v>139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61</v>
      </c>
      <c r="D25" s="13" t="s">
        <v>140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141</v>
      </c>
      <c r="D26" s="13" t="s">
        <v>142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143</v>
      </c>
      <c r="D27" s="13" t="s">
        <v>144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145</v>
      </c>
      <c r="D28" s="13" t="s">
        <v>146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147</v>
      </c>
      <c r="D29" s="13" t="s">
        <v>148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149</v>
      </c>
      <c r="D30" s="13" t="s">
        <v>150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151</v>
      </c>
      <c r="D31" s="13" t="s">
        <v>152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4" t="s">
        <v>153</v>
      </c>
      <c r="D32" s="15" t="s">
        <v>154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4" t="s">
        <v>54</v>
      </c>
      <c r="D33" s="15" t="s">
        <v>155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4" t="s">
        <v>156</v>
      </c>
      <c r="D34" s="15" t="s">
        <v>64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157</v>
      </c>
      <c r="D35" s="13" t="s">
        <v>158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159</v>
      </c>
      <c r="D36" s="13" t="s">
        <v>160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161</v>
      </c>
      <c r="D37" s="13" t="s">
        <v>162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163</v>
      </c>
      <c r="D38" s="13" t="s">
        <v>164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165</v>
      </c>
      <c r="D39" s="13" t="s">
        <v>166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167</v>
      </c>
      <c r="D40" s="13" t="s">
        <v>168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4" t="s">
        <v>169</v>
      </c>
      <c r="D41" s="15" t="s">
        <v>170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171</v>
      </c>
      <c r="D42" s="13" t="s">
        <v>172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4" t="s">
        <v>173</v>
      </c>
      <c r="D43" s="15" t="s">
        <v>174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4" t="s">
        <v>175</v>
      </c>
      <c r="D44" s="15" t="s">
        <v>176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177</v>
      </c>
      <c r="D45" s="13" t="s">
        <v>178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179</v>
      </c>
      <c r="D46" s="13" t="s">
        <v>32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6" t="s">
        <v>180</v>
      </c>
      <c r="D47" s="17" t="s">
        <v>181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4" t="s">
        <v>182</v>
      </c>
      <c r="D48" s="15" t="s">
        <v>89</v>
      </c>
      <c r="E48" s="3"/>
      <c r="F48" s="65" t="str">
        <f>IF(E48&lt;=14,"/","")</f>
        <v>/</v>
      </c>
      <c r="G48" s="65" t="str">
        <f>IF(AND(E48&gt;14,E48&lt;=20),"/","")</f>
        <v/>
      </c>
      <c r="H48" s="65" t="str">
        <f>IF(AND(E48&gt;20,E48&lt;=25),"/","")</f>
        <v/>
      </c>
      <c r="I48" s="65" t="str">
        <f>IF(AND(E48&gt;25,E48&lt;=30),"/","")</f>
        <v/>
      </c>
      <c r="J48" s="65" t="str">
        <f>IF(E48&gt;=15,"ผ่าน","ไม่ผ่าน")</f>
        <v>ไม่ผ่าน</v>
      </c>
    </row>
    <row r="49" spans="1:12" s="1" customFormat="1" ht="19.5" customHeight="1" x14ac:dyDescent="0.35">
      <c r="B49" s="51" t="s">
        <v>13</v>
      </c>
      <c r="C49" s="52"/>
      <c r="D49" s="52"/>
      <c r="E49" s="53"/>
      <c r="F49" s="5"/>
      <c r="G49" s="5"/>
      <c r="H49" s="5"/>
      <c r="I49" s="65" t="s">
        <v>8</v>
      </c>
      <c r="J49" s="65">
        <f>COUNTIF(J12:J48,"ผ่าน")</f>
        <v>0</v>
      </c>
    </row>
    <row r="50" spans="1:12" s="1" customFormat="1" ht="19.5" customHeight="1" x14ac:dyDescent="0.35">
      <c r="B50" s="54" t="s">
        <v>14</v>
      </c>
      <c r="C50" s="55"/>
      <c r="D50" s="55"/>
      <c r="E50" s="56"/>
      <c r="F50" s="60"/>
      <c r="G50" s="5"/>
      <c r="H50" s="5"/>
      <c r="I50" s="66" t="s">
        <v>887</v>
      </c>
      <c r="J50" s="66">
        <f>COUNTIF(J12:J48,"ไม่ผ่าน")</f>
        <v>37</v>
      </c>
    </row>
    <row r="51" spans="1:12" s="1" customFormat="1" ht="19.5" customHeight="1" x14ac:dyDescent="0.35">
      <c r="B51" s="57"/>
      <c r="C51" s="58"/>
      <c r="D51" s="58"/>
      <c r="E51" s="59"/>
      <c r="F51" s="61"/>
      <c r="G51" s="62"/>
      <c r="H51" s="63"/>
      <c r="I51" s="64"/>
      <c r="J51" s="6"/>
    </row>
    <row r="52" spans="1:12" s="1" customFormat="1" ht="21" x14ac:dyDescent="0.35">
      <c r="C52" s="1" t="s">
        <v>12</v>
      </c>
    </row>
    <row r="54" spans="1:12" s="2" customFormat="1" ht="22.5" customHeight="1" x14ac:dyDescent="0.3">
      <c r="B54" s="50" t="s">
        <v>15</v>
      </c>
      <c r="C54" s="50"/>
      <c r="D54" s="50"/>
      <c r="E54" s="50"/>
      <c r="F54" s="50"/>
      <c r="G54" s="50"/>
      <c r="H54" s="50"/>
      <c r="I54" s="50"/>
      <c r="J54" s="50"/>
      <c r="K54" s="7"/>
      <c r="L54" s="7"/>
    </row>
    <row r="55" spans="1:12" s="2" customFormat="1" ht="22.5" customHeight="1" x14ac:dyDescent="0.5">
      <c r="A55" s="8"/>
      <c r="B55" s="50" t="s">
        <v>16</v>
      </c>
      <c r="C55" s="50"/>
      <c r="D55" s="50"/>
      <c r="E55" s="50"/>
      <c r="F55" s="50"/>
      <c r="G55" s="50"/>
      <c r="H55" s="50"/>
      <c r="I55" s="50"/>
      <c r="J55" s="50"/>
      <c r="K55" s="7"/>
      <c r="L55" s="7"/>
    </row>
    <row r="56" spans="1:12" s="2" customFormat="1" ht="22.5" customHeight="1" x14ac:dyDescent="0.3">
      <c r="A56" s="8"/>
      <c r="B56" s="50" t="s">
        <v>17</v>
      </c>
      <c r="C56" s="50"/>
      <c r="D56" s="50"/>
      <c r="E56" s="50"/>
      <c r="F56" s="50"/>
      <c r="G56" s="50"/>
      <c r="H56" s="50"/>
      <c r="I56" s="50"/>
      <c r="J56" s="50"/>
      <c r="K56" s="7"/>
      <c r="L56" s="7"/>
    </row>
    <row r="57" spans="1:12" ht="21" x14ac:dyDescent="0.35">
      <c r="C57" s="67" t="s">
        <v>888</v>
      </c>
      <c r="D57" s="68" t="s">
        <v>889</v>
      </c>
      <c r="E57" s="69" t="s">
        <v>890</v>
      </c>
      <c r="F57" s="69"/>
      <c r="G57" s="69" t="s">
        <v>891</v>
      </c>
      <c r="H57" s="69"/>
    </row>
    <row r="58" spans="1:12" ht="21" x14ac:dyDescent="0.35">
      <c r="C58" s="70"/>
      <c r="D58" s="71" t="s">
        <v>899</v>
      </c>
      <c r="E58" s="72" t="s">
        <v>892</v>
      </c>
      <c r="F58" s="72"/>
      <c r="G58" s="73">
        <f>COUNTIF(F12:F48,"/")</f>
        <v>37</v>
      </c>
      <c r="H58" s="73"/>
    </row>
    <row r="59" spans="1:12" ht="21" x14ac:dyDescent="0.35">
      <c r="C59" s="70"/>
      <c r="D59" s="71" t="s">
        <v>896</v>
      </c>
      <c r="E59" s="72" t="s">
        <v>893</v>
      </c>
      <c r="F59" s="72"/>
      <c r="G59" s="73">
        <f>COUNTIF(G12:G48,"/")</f>
        <v>0</v>
      </c>
      <c r="H59" s="73"/>
    </row>
    <row r="60" spans="1:12" ht="21" x14ac:dyDescent="0.35">
      <c r="C60" s="70"/>
      <c r="D60" s="71" t="s">
        <v>897</v>
      </c>
      <c r="E60" s="72" t="s">
        <v>894</v>
      </c>
      <c r="F60" s="72"/>
      <c r="G60" s="73">
        <f>COUNTIF(H12:H48,"/")</f>
        <v>0</v>
      </c>
      <c r="H60" s="73"/>
    </row>
    <row r="61" spans="1:12" ht="21" x14ac:dyDescent="0.35">
      <c r="C61" s="74"/>
      <c r="D61" s="71" t="s">
        <v>898</v>
      </c>
      <c r="E61" s="72" t="s">
        <v>895</v>
      </c>
      <c r="F61" s="72"/>
      <c r="G61" s="73">
        <f>COUNTIF(I12:I48,"/")</f>
        <v>0</v>
      </c>
      <c r="H61" s="73"/>
    </row>
  </sheetData>
  <mergeCells count="28">
    <mergeCell ref="B56:J56"/>
    <mergeCell ref="B49:E49"/>
    <mergeCell ref="B50:E51"/>
    <mergeCell ref="F50:F51"/>
    <mergeCell ref="G51:I51"/>
    <mergeCell ref="B54:J54"/>
    <mergeCell ref="B55:J5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2"/>
  <sheetViews>
    <sheetView showWhiteSpace="0" view="pageLayout" topLeftCell="A47" workbookViewId="0">
      <selection activeCell="I50" sqref="I50:J51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107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22" t="s">
        <v>721</v>
      </c>
      <c r="D12" s="23" t="s">
        <v>722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2" t="s">
        <v>723</v>
      </c>
      <c r="D13" s="23" t="s">
        <v>724</v>
      </c>
      <c r="E13" s="3"/>
      <c r="F13" s="65" t="str">
        <f t="shared" ref="F13:F49" si="0">IF(E13&lt;=14,"/","")</f>
        <v>/</v>
      </c>
      <c r="G13" s="65" t="str">
        <f t="shared" ref="G13:G49" si="1">IF(AND(E13&gt;14,E13&lt;=20),"/","")</f>
        <v/>
      </c>
      <c r="H13" s="65" t="str">
        <f t="shared" ref="H13:H49" si="2">IF(AND(E13&gt;20,E13&lt;=25),"/","")</f>
        <v/>
      </c>
      <c r="I13" s="65" t="str">
        <f t="shared" ref="I13:I49" si="3">IF(AND(E13&gt;25,E13&lt;=30),"/","")</f>
        <v/>
      </c>
      <c r="J13" s="65" t="str">
        <f t="shared" ref="J13:J49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2" t="s">
        <v>725</v>
      </c>
      <c r="D14" s="23" t="s">
        <v>726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22" t="s">
        <v>727</v>
      </c>
      <c r="D15" s="23" t="s">
        <v>728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22" t="s">
        <v>729</v>
      </c>
      <c r="D16" s="23" t="s">
        <v>730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22" t="s">
        <v>21</v>
      </c>
      <c r="D17" s="23" t="s">
        <v>731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22" t="s">
        <v>732</v>
      </c>
      <c r="D18" s="23" t="s">
        <v>733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22" t="s">
        <v>734</v>
      </c>
      <c r="D19" s="23" t="s">
        <v>735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22" t="s">
        <v>736</v>
      </c>
      <c r="D20" s="23" t="s">
        <v>737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22" t="s">
        <v>738</v>
      </c>
      <c r="D21" s="23" t="s">
        <v>739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22" t="s">
        <v>740</v>
      </c>
      <c r="D22" s="23" t="s">
        <v>91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22" t="s">
        <v>624</v>
      </c>
      <c r="D23" s="23" t="s">
        <v>741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22" t="s">
        <v>742</v>
      </c>
      <c r="D24" s="23" t="s">
        <v>743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22" t="s">
        <v>744</v>
      </c>
      <c r="D25" s="23" t="s">
        <v>93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22" t="s">
        <v>745</v>
      </c>
      <c r="D26" s="23" t="s">
        <v>62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22" t="s">
        <v>67</v>
      </c>
      <c r="D27" s="23" t="s">
        <v>43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22" t="s">
        <v>26</v>
      </c>
      <c r="D28" s="23" t="s">
        <v>746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22" t="s">
        <v>747</v>
      </c>
      <c r="D29" s="23" t="s">
        <v>748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22" t="s">
        <v>749</v>
      </c>
      <c r="D30" s="23" t="s">
        <v>750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22" t="s">
        <v>751</v>
      </c>
      <c r="D31" s="23" t="s">
        <v>752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22" t="s">
        <v>41</v>
      </c>
      <c r="D32" s="23" t="s">
        <v>753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22" t="s">
        <v>41</v>
      </c>
      <c r="D33" s="23" t="s">
        <v>754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22" t="s">
        <v>755</v>
      </c>
      <c r="D34" s="23" t="s">
        <v>756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22" t="s">
        <v>757</v>
      </c>
      <c r="D35" s="23" t="s">
        <v>758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22" t="s">
        <v>759</v>
      </c>
      <c r="D36" s="23" t="s">
        <v>760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22" t="s">
        <v>761</v>
      </c>
      <c r="D37" s="23" t="s">
        <v>762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22" t="s">
        <v>48</v>
      </c>
      <c r="D38" s="23" t="s">
        <v>763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22" t="s">
        <v>764</v>
      </c>
      <c r="D39" s="23" t="s">
        <v>765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22" t="s">
        <v>766</v>
      </c>
      <c r="D40" s="23" t="s">
        <v>767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22" t="s">
        <v>40</v>
      </c>
      <c r="D41" s="23" t="s">
        <v>768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22" t="s">
        <v>769</v>
      </c>
      <c r="D42" s="23" t="s">
        <v>770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22" t="s">
        <v>771</v>
      </c>
      <c r="D43" s="23" t="s">
        <v>78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22" t="s">
        <v>772</v>
      </c>
      <c r="D44" s="23" t="s">
        <v>773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22" t="s">
        <v>774</v>
      </c>
      <c r="D45" s="23" t="s">
        <v>775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22" t="s">
        <v>776</v>
      </c>
      <c r="D46" s="23" t="s">
        <v>777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22" t="s">
        <v>24</v>
      </c>
      <c r="D47" s="23" t="s">
        <v>778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22" t="s">
        <v>35</v>
      </c>
      <c r="D48" s="23" t="s">
        <v>97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22" t="s">
        <v>74</v>
      </c>
      <c r="D49" s="23" t="s">
        <v>779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1" customFormat="1" ht="19.5" customHeight="1" x14ac:dyDescent="0.35">
      <c r="B50" s="51" t="s">
        <v>13</v>
      </c>
      <c r="C50" s="52"/>
      <c r="D50" s="52"/>
      <c r="E50" s="53"/>
      <c r="F50" s="5"/>
      <c r="G50" s="5"/>
      <c r="H50" s="5"/>
      <c r="I50" s="65" t="s">
        <v>8</v>
      </c>
      <c r="J50" s="65">
        <f>COUNTIF(J12:J49,"ผ่าน")</f>
        <v>0</v>
      </c>
    </row>
    <row r="51" spans="1:12" s="1" customFormat="1" ht="19.5" customHeight="1" x14ac:dyDescent="0.35">
      <c r="B51" s="54" t="s">
        <v>14</v>
      </c>
      <c r="C51" s="55"/>
      <c r="D51" s="55"/>
      <c r="E51" s="56"/>
      <c r="F51" s="60"/>
      <c r="G51" s="5"/>
      <c r="H51" s="5"/>
      <c r="I51" s="66" t="s">
        <v>887</v>
      </c>
      <c r="J51" s="66">
        <f>COUNTIF(J12:J49,"ไม่ผ่าน")</f>
        <v>38</v>
      </c>
    </row>
    <row r="52" spans="1:12" s="1" customFormat="1" ht="19.5" customHeight="1" x14ac:dyDescent="0.35">
      <c r="B52" s="57"/>
      <c r="C52" s="58"/>
      <c r="D52" s="58"/>
      <c r="E52" s="59"/>
      <c r="F52" s="61"/>
      <c r="G52" s="62"/>
      <c r="H52" s="63"/>
      <c r="I52" s="64"/>
      <c r="J52" s="6"/>
    </row>
    <row r="53" spans="1:12" s="1" customFormat="1" ht="21" x14ac:dyDescent="0.35">
      <c r="C53" s="1" t="s">
        <v>12</v>
      </c>
    </row>
    <row r="55" spans="1:12" s="2" customFormat="1" ht="22.5" customHeight="1" x14ac:dyDescent="0.3">
      <c r="B55" s="50" t="s">
        <v>15</v>
      </c>
      <c r="C55" s="50"/>
      <c r="D55" s="50"/>
      <c r="E55" s="50"/>
      <c r="F55" s="50"/>
      <c r="G55" s="50"/>
      <c r="H55" s="50"/>
      <c r="I55" s="50"/>
      <c r="J55" s="50"/>
      <c r="K55" s="7"/>
      <c r="L55" s="7"/>
    </row>
    <row r="56" spans="1:12" s="2" customFormat="1" ht="22.5" customHeight="1" x14ac:dyDescent="0.5">
      <c r="A56" s="8"/>
      <c r="B56" s="50" t="s">
        <v>16</v>
      </c>
      <c r="C56" s="50"/>
      <c r="D56" s="50"/>
      <c r="E56" s="50"/>
      <c r="F56" s="50"/>
      <c r="G56" s="50"/>
      <c r="H56" s="50"/>
      <c r="I56" s="50"/>
      <c r="J56" s="50"/>
      <c r="K56" s="7"/>
      <c r="L56" s="7"/>
    </row>
    <row r="57" spans="1:12" s="2" customFormat="1" ht="22.5" customHeight="1" x14ac:dyDescent="0.3">
      <c r="A57" s="8"/>
      <c r="B57" s="50" t="s">
        <v>17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ht="21" x14ac:dyDescent="0.35">
      <c r="C58" s="67" t="s">
        <v>888</v>
      </c>
      <c r="D58" s="68" t="s">
        <v>889</v>
      </c>
      <c r="E58" s="69" t="s">
        <v>890</v>
      </c>
      <c r="F58" s="69"/>
      <c r="G58" s="69" t="s">
        <v>891</v>
      </c>
      <c r="H58" s="69"/>
    </row>
    <row r="59" spans="1:12" ht="21" x14ac:dyDescent="0.35">
      <c r="C59" s="70"/>
      <c r="D59" s="71" t="s">
        <v>899</v>
      </c>
      <c r="E59" s="72" t="s">
        <v>892</v>
      </c>
      <c r="F59" s="72"/>
      <c r="G59" s="73">
        <f>COUNTIF(F12:F49,"/")</f>
        <v>38</v>
      </c>
      <c r="H59" s="73"/>
    </row>
    <row r="60" spans="1:12" ht="21" x14ac:dyDescent="0.35">
      <c r="C60" s="70"/>
      <c r="D60" s="71" t="s">
        <v>896</v>
      </c>
      <c r="E60" s="72" t="s">
        <v>893</v>
      </c>
      <c r="F60" s="72"/>
      <c r="G60" s="73">
        <f>COUNTIF(G12:G49,"/")</f>
        <v>0</v>
      </c>
      <c r="H60" s="73"/>
    </row>
    <row r="61" spans="1:12" ht="21" x14ac:dyDescent="0.35">
      <c r="C61" s="70"/>
      <c r="D61" s="71" t="s">
        <v>897</v>
      </c>
      <c r="E61" s="72" t="s">
        <v>894</v>
      </c>
      <c r="F61" s="72"/>
      <c r="G61" s="73">
        <f>COUNTIF(H12:H49,"/")</f>
        <v>0</v>
      </c>
      <c r="H61" s="73"/>
    </row>
    <row r="62" spans="1:12" ht="21" x14ac:dyDescent="0.35">
      <c r="C62" s="74"/>
      <c r="D62" s="71" t="s">
        <v>898</v>
      </c>
      <c r="E62" s="72" t="s">
        <v>895</v>
      </c>
      <c r="F62" s="72"/>
      <c r="G62" s="73">
        <f>COUNTIF(I12:I49,"/")</f>
        <v>0</v>
      </c>
      <c r="H62" s="73"/>
    </row>
  </sheetData>
  <mergeCells count="28">
    <mergeCell ref="B57:J57"/>
    <mergeCell ref="B50:E50"/>
    <mergeCell ref="B51:E52"/>
    <mergeCell ref="F51:F52"/>
    <mergeCell ref="G52:I52"/>
    <mergeCell ref="B55:J55"/>
    <mergeCell ref="B56:J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53"/>
  <sheetViews>
    <sheetView showWhiteSpace="0" view="pageLayout" topLeftCell="A35" workbookViewId="0">
      <selection activeCell="I41" sqref="I41:J42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780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11" t="s">
        <v>9</v>
      </c>
      <c r="H11" s="11" t="s">
        <v>10</v>
      </c>
      <c r="I11" s="11" t="s">
        <v>11</v>
      </c>
      <c r="J11" s="48"/>
    </row>
    <row r="12" spans="2:10" s="2" customFormat="1" ht="19.5" customHeight="1" x14ac:dyDescent="0.3">
      <c r="B12" s="4">
        <v>1</v>
      </c>
      <c r="C12" s="16" t="s">
        <v>781</v>
      </c>
      <c r="D12" s="17" t="s">
        <v>782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6" t="s">
        <v>783</v>
      </c>
      <c r="D13" s="17" t="s">
        <v>784</v>
      </c>
      <c r="E13" s="11"/>
      <c r="F13" s="65" t="str">
        <f t="shared" ref="F13:F40" si="0">IF(E13&lt;=14,"/","")</f>
        <v>/</v>
      </c>
      <c r="G13" s="65" t="str">
        <f t="shared" ref="G13:G40" si="1">IF(AND(E13&gt;14,E13&lt;=20),"/","")</f>
        <v/>
      </c>
      <c r="H13" s="65" t="str">
        <f t="shared" ref="H13:H40" si="2">IF(AND(E13&gt;20,E13&lt;=25),"/","")</f>
        <v/>
      </c>
      <c r="I13" s="65" t="str">
        <f t="shared" ref="I13:I40" si="3">IF(AND(E13&gt;25,E13&lt;=30),"/","")</f>
        <v/>
      </c>
      <c r="J13" s="65" t="str">
        <f t="shared" ref="J13:J40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4" t="s">
        <v>59</v>
      </c>
      <c r="D14" s="25" t="s">
        <v>785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6" t="s">
        <v>786</v>
      </c>
      <c r="D15" s="17" t="s">
        <v>787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24" t="s">
        <v>788</v>
      </c>
      <c r="D16" s="25" t="s">
        <v>789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6" t="s">
        <v>790</v>
      </c>
      <c r="D17" s="17" t="s">
        <v>166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6" t="s">
        <v>791</v>
      </c>
      <c r="D18" s="17" t="s">
        <v>47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6" t="s">
        <v>792</v>
      </c>
      <c r="D19" s="17" t="s">
        <v>793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6" t="s">
        <v>794</v>
      </c>
      <c r="D20" s="17" t="s">
        <v>795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6" t="s">
        <v>796</v>
      </c>
      <c r="D21" s="17" t="s">
        <v>797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26" t="s">
        <v>798</v>
      </c>
      <c r="D22" s="27" t="s">
        <v>799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800</v>
      </c>
      <c r="D23" s="13" t="s">
        <v>801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26</v>
      </c>
      <c r="D24" s="13" t="s">
        <v>802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803</v>
      </c>
      <c r="D25" s="13" t="s">
        <v>804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805</v>
      </c>
      <c r="D26" s="13" t="s">
        <v>806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807</v>
      </c>
      <c r="D27" s="13" t="s">
        <v>808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8" t="s">
        <v>809</v>
      </c>
      <c r="D28" s="19" t="s">
        <v>810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28" t="s">
        <v>811</v>
      </c>
      <c r="D29" s="29" t="s">
        <v>812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813</v>
      </c>
      <c r="D30" s="13" t="s">
        <v>814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815</v>
      </c>
      <c r="D31" s="13" t="s">
        <v>105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816</v>
      </c>
      <c r="D32" s="13" t="s">
        <v>817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1:12" s="2" customFormat="1" ht="19.5" customHeight="1" x14ac:dyDescent="0.3">
      <c r="B33" s="4">
        <v>22</v>
      </c>
      <c r="C33" s="12" t="s">
        <v>818</v>
      </c>
      <c r="D33" s="13" t="s">
        <v>86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1:12" s="2" customFormat="1" ht="19.5" customHeight="1" x14ac:dyDescent="0.3">
      <c r="B34" s="4">
        <v>23</v>
      </c>
      <c r="C34" s="12" t="s">
        <v>819</v>
      </c>
      <c r="D34" s="13" t="s">
        <v>820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1:12" s="2" customFormat="1" ht="19.5" customHeight="1" x14ac:dyDescent="0.3">
      <c r="B35" s="4">
        <v>24</v>
      </c>
      <c r="C35" s="12" t="s">
        <v>821</v>
      </c>
      <c r="D35" s="13" t="s">
        <v>822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1:12" s="2" customFormat="1" ht="19.5" customHeight="1" x14ac:dyDescent="0.3">
      <c r="B36" s="4">
        <v>25</v>
      </c>
      <c r="C36" s="18" t="s">
        <v>311</v>
      </c>
      <c r="D36" s="19" t="s">
        <v>823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1:12" s="2" customFormat="1" ht="19.5" customHeight="1" x14ac:dyDescent="0.3">
      <c r="B37" s="4">
        <v>26</v>
      </c>
      <c r="C37" s="12" t="s">
        <v>824</v>
      </c>
      <c r="D37" s="13" t="s">
        <v>825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1:12" s="2" customFormat="1" ht="19.5" customHeight="1" x14ac:dyDescent="0.3">
      <c r="B38" s="4">
        <v>27</v>
      </c>
      <c r="C38" s="12" t="s">
        <v>826</v>
      </c>
      <c r="D38" s="13" t="s">
        <v>827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1:12" s="2" customFormat="1" ht="19.5" customHeight="1" x14ac:dyDescent="0.3">
      <c r="B39" s="4">
        <v>28</v>
      </c>
      <c r="C39" s="12" t="s">
        <v>828</v>
      </c>
      <c r="D39" s="13" t="s">
        <v>829</v>
      </c>
      <c r="E39" s="11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1:12" s="2" customFormat="1" ht="19.5" customHeight="1" x14ac:dyDescent="0.3">
      <c r="B40" s="4">
        <v>29</v>
      </c>
      <c r="C40" s="30" t="s">
        <v>830</v>
      </c>
      <c r="D40" s="30" t="s">
        <v>831</v>
      </c>
      <c r="E40" s="11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1:12" s="1" customFormat="1" ht="19.5" customHeight="1" x14ac:dyDescent="0.35">
      <c r="B41" s="51" t="s">
        <v>13</v>
      </c>
      <c r="C41" s="52"/>
      <c r="D41" s="52"/>
      <c r="E41" s="53"/>
      <c r="F41" s="5"/>
      <c r="G41" s="5"/>
      <c r="H41" s="5"/>
      <c r="I41" s="65" t="s">
        <v>8</v>
      </c>
      <c r="J41" s="65">
        <f>COUNTIF(J12:J40,"ผ่าน")</f>
        <v>0</v>
      </c>
    </row>
    <row r="42" spans="1:12" s="1" customFormat="1" ht="19.5" customHeight="1" x14ac:dyDescent="0.35">
      <c r="B42" s="54" t="s">
        <v>14</v>
      </c>
      <c r="C42" s="55"/>
      <c r="D42" s="55"/>
      <c r="E42" s="56"/>
      <c r="F42" s="60"/>
      <c r="G42" s="5"/>
      <c r="H42" s="5"/>
      <c r="I42" s="66" t="s">
        <v>887</v>
      </c>
      <c r="J42" s="66">
        <f>COUNTIF(J12:J40,"ไม่ผ่าน")</f>
        <v>29</v>
      </c>
    </row>
    <row r="43" spans="1:12" s="1" customFormat="1" ht="19.5" customHeight="1" x14ac:dyDescent="0.35">
      <c r="B43" s="57"/>
      <c r="C43" s="58"/>
      <c r="D43" s="58"/>
      <c r="E43" s="59"/>
      <c r="F43" s="61"/>
      <c r="G43" s="62"/>
      <c r="H43" s="63"/>
      <c r="I43" s="64"/>
      <c r="J43" s="6"/>
    </row>
    <row r="44" spans="1:12" s="1" customFormat="1" ht="21" x14ac:dyDescent="0.35">
      <c r="C44" s="1" t="s">
        <v>12</v>
      </c>
    </row>
    <row r="46" spans="1:12" s="2" customFormat="1" ht="22.5" customHeight="1" x14ac:dyDescent="0.3">
      <c r="B46" s="50" t="s">
        <v>15</v>
      </c>
      <c r="C46" s="50"/>
      <c r="D46" s="50"/>
      <c r="E46" s="50"/>
      <c r="F46" s="50"/>
      <c r="G46" s="50"/>
      <c r="H46" s="50"/>
      <c r="I46" s="50"/>
      <c r="J46" s="50"/>
      <c r="K46" s="7"/>
      <c r="L46" s="7"/>
    </row>
    <row r="47" spans="1:12" s="2" customFormat="1" ht="22.5" customHeight="1" x14ac:dyDescent="0.5">
      <c r="A47" s="8"/>
      <c r="B47" s="50" t="s">
        <v>16</v>
      </c>
      <c r="C47" s="50"/>
      <c r="D47" s="50"/>
      <c r="E47" s="50"/>
      <c r="F47" s="50"/>
      <c r="G47" s="50"/>
      <c r="H47" s="50"/>
      <c r="I47" s="50"/>
      <c r="J47" s="50"/>
      <c r="K47" s="7"/>
      <c r="L47" s="7"/>
    </row>
    <row r="48" spans="1:12" s="2" customFormat="1" ht="22.5" customHeight="1" x14ac:dyDescent="0.3">
      <c r="A48" s="8"/>
      <c r="B48" s="50" t="s">
        <v>17</v>
      </c>
      <c r="C48" s="50"/>
      <c r="D48" s="50"/>
      <c r="E48" s="50"/>
      <c r="F48" s="50"/>
      <c r="G48" s="50"/>
      <c r="H48" s="50"/>
      <c r="I48" s="50"/>
      <c r="J48" s="50"/>
      <c r="K48" s="7"/>
      <c r="L48" s="7"/>
    </row>
    <row r="49" spans="3:8" ht="21" x14ac:dyDescent="0.35">
      <c r="C49" s="67" t="s">
        <v>888</v>
      </c>
      <c r="D49" s="68" t="s">
        <v>889</v>
      </c>
      <c r="E49" s="69" t="s">
        <v>890</v>
      </c>
      <c r="F49" s="69"/>
      <c r="G49" s="69" t="s">
        <v>891</v>
      </c>
      <c r="H49" s="69"/>
    </row>
    <row r="50" spans="3:8" ht="21" x14ac:dyDescent="0.35">
      <c r="C50" s="70"/>
      <c r="D50" s="71" t="s">
        <v>899</v>
      </c>
      <c r="E50" s="72" t="s">
        <v>892</v>
      </c>
      <c r="F50" s="72"/>
      <c r="G50" s="73">
        <f>COUNTIF(F12:F40,"/")</f>
        <v>29</v>
      </c>
      <c r="H50" s="73"/>
    </row>
    <row r="51" spans="3:8" ht="21" x14ac:dyDescent="0.35">
      <c r="C51" s="70"/>
      <c r="D51" s="71" t="s">
        <v>896</v>
      </c>
      <c r="E51" s="72" t="s">
        <v>893</v>
      </c>
      <c r="F51" s="72"/>
      <c r="G51" s="73">
        <f>COUNTIF(G12:G40,"/")</f>
        <v>0</v>
      </c>
      <c r="H51" s="73"/>
    </row>
    <row r="52" spans="3:8" ht="21" x14ac:dyDescent="0.35">
      <c r="C52" s="70"/>
      <c r="D52" s="71" t="s">
        <v>897</v>
      </c>
      <c r="E52" s="72" t="s">
        <v>894</v>
      </c>
      <c r="F52" s="72"/>
      <c r="G52" s="73">
        <f>COUNTIF(H12:H40,"/")</f>
        <v>0</v>
      </c>
      <c r="H52" s="73"/>
    </row>
    <row r="53" spans="3:8" ht="21" x14ac:dyDescent="0.35">
      <c r="C53" s="74"/>
      <c r="D53" s="71" t="s">
        <v>898</v>
      </c>
      <c r="E53" s="72" t="s">
        <v>895</v>
      </c>
      <c r="F53" s="72"/>
      <c r="G53" s="73">
        <f>COUNTIF(I12:I40,"/")</f>
        <v>0</v>
      </c>
      <c r="H53" s="73"/>
    </row>
  </sheetData>
  <mergeCells count="28">
    <mergeCell ref="B48:J48"/>
    <mergeCell ref="B41:E41"/>
    <mergeCell ref="B42:E43"/>
    <mergeCell ref="F42:F43"/>
    <mergeCell ref="G43:I43"/>
    <mergeCell ref="B46:J46"/>
    <mergeCell ref="B47:J4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49:C53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57"/>
  <sheetViews>
    <sheetView tabSelected="1" showWhiteSpace="0" view="pageLayout" topLeftCell="A41" workbookViewId="0">
      <selection activeCell="C53" sqref="C53:H57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832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11" t="s">
        <v>9</v>
      </c>
      <c r="H11" s="11" t="s">
        <v>10</v>
      </c>
      <c r="I11" s="11" t="s">
        <v>11</v>
      </c>
      <c r="J11" s="48"/>
    </row>
    <row r="12" spans="2:10" s="2" customFormat="1" ht="19.5" customHeight="1" x14ac:dyDescent="0.3">
      <c r="B12" s="4">
        <v>1</v>
      </c>
      <c r="C12" s="9" t="s">
        <v>833</v>
      </c>
      <c r="D12" s="10" t="s">
        <v>834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2" t="s">
        <v>835</v>
      </c>
      <c r="D13" s="23" t="s">
        <v>836</v>
      </c>
      <c r="E13" s="11"/>
      <c r="F13" s="65" t="str">
        <f t="shared" ref="F13:F44" si="0">IF(E13&lt;=14,"/","")</f>
        <v>/</v>
      </c>
      <c r="G13" s="65" t="str">
        <f t="shared" ref="G13:G44" si="1">IF(AND(E13&gt;14,E13&lt;=20),"/","")</f>
        <v/>
      </c>
      <c r="H13" s="65" t="str">
        <f t="shared" ref="H13:H44" si="2">IF(AND(E13&gt;20,E13&lt;=25),"/","")</f>
        <v/>
      </c>
      <c r="I13" s="65" t="str">
        <f t="shared" ref="I13:I44" si="3">IF(AND(E13&gt;25,E13&lt;=30),"/","")</f>
        <v/>
      </c>
      <c r="J13" s="65" t="str">
        <f t="shared" ref="J13:J44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2" t="s">
        <v>837</v>
      </c>
      <c r="D14" s="23" t="s">
        <v>567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22" t="s">
        <v>838</v>
      </c>
      <c r="D15" s="23" t="s">
        <v>839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22" t="s">
        <v>840</v>
      </c>
      <c r="D16" s="23" t="s">
        <v>841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22" t="s">
        <v>842</v>
      </c>
      <c r="D17" s="23" t="s">
        <v>843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22" t="s">
        <v>844</v>
      </c>
      <c r="D18" s="23" t="s">
        <v>845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22" t="s">
        <v>846</v>
      </c>
      <c r="D19" s="23" t="s">
        <v>847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22" t="s">
        <v>85</v>
      </c>
      <c r="D20" s="23" t="s">
        <v>848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22" t="s">
        <v>849</v>
      </c>
      <c r="D21" s="23" t="s">
        <v>847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22" t="s">
        <v>850</v>
      </c>
      <c r="D22" s="23" t="s">
        <v>851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22" t="s">
        <v>852</v>
      </c>
      <c r="D23" s="23" t="s">
        <v>853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22" t="s">
        <v>854</v>
      </c>
      <c r="D24" s="23" t="s">
        <v>855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22" t="s">
        <v>611</v>
      </c>
      <c r="D25" s="23" t="s">
        <v>856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22" t="s">
        <v>197</v>
      </c>
      <c r="D26" s="23" t="s">
        <v>857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22" t="s">
        <v>18</v>
      </c>
      <c r="D27" s="23" t="s">
        <v>858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22" t="s">
        <v>77</v>
      </c>
      <c r="D28" s="23" t="s">
        <v>743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22" t="s">
        <v>859</v>
      </c>
      <c r="D29" s="23" t="s">
        <v>860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22" t="s">
        <v>861</v>
      </c>
      <c r="D30" s="23" t="s">
        <v>862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22" t="s">
        <v>863</v>
      </c>
      <c r="D31" s="23" t="s">
        <v>864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22" t="s">
        <v>865</v>
      </c>
      <c r="D32" s="23" t="s">
        <v>866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22" t="s">
        <v>867</v>
      </c>
      <c r="D33" s="23" t="s">
        <v>868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22" t="s">
        <v>869</v>
      </c>
      <c r="D34" s="23" t="s">
        <v>870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31" t="s">
        <v>39</v>
      </c>
      <c r="D35" s="23" t="s">
        <v>871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22" t="s">
        <v>872</v>
      </c>
      <c r="D36" s="23" t="s">
        <v>873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22" t="s">
        <v>874</v>
      </c>
      <c r="D37" s="23" t="s">
        <v>875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22" t="s">
        <v>876</v>
      </c>
      <c r="D38" s="23" t="s">
        <v>877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26" t="s">
        <v>878</v>
      </c>
      <c r="D39" s="27" t="s">
        <v>260</v>
      </c>
      <c r="E39" s="11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31" t="s">
        <v>879</v>
      </c>
      <c r="D40" s="23" t="s">
        <v>880</v>
      </c>
      <c r="E40" s="11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22" t="s">
        <v>881</v>
      </c>
      <c r="D41" s="23" t="s">
        <v>882</v>
      </c>
      <c r="E41" s="11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22" t="s">
        <v>883</v>
      </c>
      <c r="D42" s="23" t="s">
        <v>884</v>
      </c>
      <c r="E42" s="11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22" t="s">
        <v>245</v>
      </c>
      <c r="D43" s="23" t="s">
        <v>349</v>
      </c>
      <c r="E43" s="11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22" t="s">
        <v>885</v>
      </c>
      <c r="D44" s="23" t="s">
        <v>886</v>
      </c>
      <c r="E44" s="11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1" customFormat="1" ht="19.5" customHeight="1" x14ac:dyDescent="0.35">
      <c r="B45" s="51" t="s">
        <v>13</v>
      </c>
      <c r="C45" s="52"/>
      <c r="D45" s="52"/>
      <c r="E45" s="53"/>
      <c r="F45" s="5"/>
      <c r="G45" s="5"/>
      <c r="H45" s="5"/>
      <c r="I45" s="65" t="s">
        <v>8</v>
      </c>
      <c r="J45" s="65">
        <f>COUNTIF(J12:J44,"ผ่าน")</f>
        <v>0</v>
      </c>
    </row>
    <row r="46" spans="2:10" s="1" customFormat="1" ht="19.5" customHeight="1" x14ac:dyDescent="0.35">
      <c r="B46" s="54" t="s">
        <v>14</v>
      </c>
      <c r="C46" s="55"/>
      <c r="D46" s="55"/>
      <c r="E46" s="56"/>
      <c r="F46" s="60"/>
      <c r="G46" s="5"/>
      <c r="H46" s="5"/>
      <c r="I46" s="66" t="s">
        <v>887</v>
      </c>
      <c r="J46" s="66">
        <f>COUNTIF(J12:J44,"ไม่ผ่าน")</f>
        <v>33</v>
      </c>
    </row>
    <row r="47" spans="2:10" s="1" customFormat="1" ht="19.5" customHeight="1" x14ac:dyDescent="0.35">
      <c r="B47" s="57"/>
      <c r="C47" s="58"/>
      <c r="D47" s="58"/>
      <c r="E47" s="59"/>
      <c r="F47" s="61"/>
      <c r="G47" s="62"/>
      <c r="H47" s="63"/>
      <c r="I47" s="64"/>
      <c r="J47" s="6"/>
    </row>
    <row r="48" spans="2:10" s="1" customFormat="1" ht="21" x14ac:dyDescent="0.35">
      <c r="C48" s="1" t="s">
        <v>12</v>
      </c>
    </row>
    <row r="50" spans="1:12" s="2" customFormat="1" ht="22.5" customHeight="1" x14ac:dyDescent="0.3">
      <c r="B50" s="50" t="s">
        <v>15</v>
      </c>
      <c r="C50" s="50"/>
      <c r="D50" s="50"/>
      <c r="E50" s="50"/>
      <c r="F50" s="50"/>
      <c r="G50" s="50"/>
      <c r="H50" s="50"/>
      <c r="I50" s="50"/>
      <c r="J50" s="50"/>
      <c r="K50" s="7"/>
      <c r="L50" s="7"/>
    </row>
    <row r="51" spans="1:12" s="2" customFormat="1" ht="22.5" customHeight="1" x14ac:dyDescent="0.5">
      <c r="A51" s="8"/>
      <c r="B51" s="50" t="s">
        <v>16</v>
      </c>
      <c r="C51" s="50"/>
      <c r="D51" s="50"/>
      <c r="E51" s="50"/>
      <c r="F51" s="50"/>
      <c r="G51" s="50"/>
      <c r="H51" s="50"/>
      <c r="I51" s="50"/>
      <c r="J51" s="50"/>
      <c r="K51" s="7"/>
      <c r="L51" s="7"/>
    </row>
    <row r="52" spans="1:12" s="2" customFormat="1" ht="22.5" customHeight="1" x14ac:dyDescent="0.3">
      <c r="A52" s="8"/>
      <c r="B52" s="50" t="s">
        <v>17</v>
      </c>
      <c r="C52" s="50"/>
      <c r="D52" s="50"/>
      <c r="E52" s="50"/>
      <c r="F52" s="50"/>
      <c r="G52" s="50"/>
      <c r="H52" s="50"/>
      <c r="I52" s="50"/>
      <c r="J52" s="50"/>
      <c r="K52" s="7"/>
      <c r="L52" s="7"/>
    </row>
    <row r="53" spans="1:12" ht="21" x14ac:dyDescent="0.35">
      <c r="C53" s="67" t="s">
        <v>888</v>
      </c>
      <c r="D53" s="68" t="s">
        <v>889</v>
      </c>
      <c r="E53" s="69" t="s">
        <v>890</v>
      </c>
      <c r="F53" s="69"/>
      <c r="G53" s="69" t="s">
        <v>891</v>
      </c>
      <c r="H53" s="69"/>
    </row>
    <row r="54" spans="1:12" ht="21" x14ac:dyDescent="0.35">
      <c r="C54" s="70"/>
      <c r="D54" s="71" t="s">
        <v>899</v>
      </c>
      <c r="E54" s="72" t="s">
        <v>892</v>
      </c>
      <c r="F54" s="72"/>
      <c r="G54" s="73">
        <f>COUNTIF(F12:F44,"/")</f>
        <v>33</v>
      </c>
      <c r="H54" s="73"/>
    </row>
    <row r="55" spans="1:12" ht="21" x14ac:dyDescent="0.35">
      <c r="C55" s="70"/>
      <c r="D55" s="71" t="s">
        <v>896</v>
      </c>
      <c r="E55" s="72" t="s">
        <v>893</v>
      </c>
      <c r="F55" s="72"/>
      <c r="G55" s="73">
        <f>COUNTIF(G12:G44,"/")</f>
        <v>0</v>
      </c>
      <c r="H55" s="73"/>
    </row>
    <row r="56" spans="1:12" ht="21" x14ac:dyDescent="0.35">
      <c r="C56" s="70"/>
      <c r="D56" s="71" t="s">
        <v>897</v>
      </c>
      <c r="E56" s="72" t="s">
        <v>894</v>
      </c>
      <c r="F56" s="72"/>
      <c r="G56" s="73">
        <f>COUNTIF(H12:H44,"/")</f>
        <v>0</v>
      </c>
      <c r="H56" s="73"/>
    </row>
    <row r="57" spans="1:12" ht="21" x14ac:dyDescent="0.35">
      <c r="C57" s="74"/>
      <c r="D57" s="71" t="s">
        <v>898</v>
      </c>
      <c r="E57" s="72" t="s">
        <v>895</v>
      </c>
      <c r="F57" s="72"/>
      <c r="G57" s="73">
        <f>COUNTIF(I12:I44,"/")</f>
        <v>0</v>
      </c>
      <c r="H57" s="73"/>
    </row>
  </sheetData>
  <mergeCells count="28">
    <mergeCell ref="B52:J52"/>
    <mergeCell ref="B45:E45"/>
    <mergeCell ref="B46:E47"/>
    <mergeCell ref="F46:F47"/>
    <mergeCell ref="G47:I47"/>
    <mergeCell ref="B50:J50"/>
    <mergeCell ref="B51:J5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3:C57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5"/>
  <sheetViews>
    <sheetView showWhiteSpace="0" view="pageLayout" topLeftCell="A59" workbookViewId="0">
      <selection activeCell="C61" sqref="C61:H65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115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183</v>
      </c>
      <c r="D12" s="13" t="s">
        <v>184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185</v>
      </c>
      <c r="D13" s="13" t="s">
        <v>186</v>
      </c>
      <c r="E13" s="3"/>
      <c r="F13" s="65" t="str">
        <f t="shared" ref="F13:F52" si="0">IF(E13&lt;=14,"/","")</f>
        <v>/</v>
      </c>
      <c r="G13" s="65" t="str">
        <f t="shared" ref="G13:G52" si="1">IF(AND(E13&gt;14,E13&lt;=20),"/","")</f>
        <v/>
      </c>
      <c r="H13" s="65" t="str">
        <f t="shared" ref="H13:H52" si="2">IF(AND(E13&gt;20,E13&lt;=25),"/","")</f>
        <v/>
      </c>
      <c r="I13" s="65" t="str">
        <f t="shared" ref="I13:I52" si="3">IF(AND(E13&gt;25,E13&lt;=30),"/","")</f>
        <v/>
      </c>
      <c r="J13" s="65" t="str">
        <f t="shared" ref="J13:J52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187</v>
      </c>
      <c r="D14" s="13" t="s">
        <v>188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189</v>
      </c>
      <c r="D15" s="13" t="s">
        <v>190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42</v>
      </c>
      <c r="D16" s="13" t="s">
        <v>191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37</v>
      </c>
      <c r="D17" s="13" t="s">
        <v>192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193</v>
      </c>
      <c r="D18" s="13" t="s">
        <v>194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195</v>
      </c>
      <c r="D19" s="13" t="s">
        <v>196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197</v>
      </c>
      <c r="D20" s="13" t="s">
        <v>81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198</v>
      </c>
      <c r="D21" s="13" t="s">
        <v>199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200</v>
      </c>
      <c r="D22" s="13" t="s">
        <v>201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76</v>
      </c>
      <c r="D23" s="13" t="s">
        <v>202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203</v>
      </c>
      <c r="D24" s="13" t="s">
        <v>204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205</v>
      </c>
      <c r="D25" s="13" t="s">
        <v>206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207</v>
      </c>
      <c r="D26" s="13" t="s">
        <v>208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209</v>
      </c>
      <c r="D27" s="13" t="s">
        <v>210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211</v>
      </c>
      <c r="D28" s="13" t="s">
        <v>212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213</v>
      </c>
      <c r="D29" s="13" t="s">
        <v>214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215</v>
      </c>
      <c r="D30" s="13" t="s">
        <v>216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217</v>
      </c>
      <c r="D31" s="13" t="s">
        <v>218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219</v>
      </c>
      <c r="D32" s="13" t="s">
        <v>220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221</v>
      </c>
      <c r="D33" s="13" t="s">
        <v>22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222</v>
      </c>
      <c r="D34" s="13" t="s">
        <v>223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224</v>
      </c>
      <c r="D35" s="13" t="s">
        <v>225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226</v>
      </c>
      <c r="D36" s="13" t="s">
        <v>227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228</v>
      </c>
      <c r="D37" s="13" t="s">
        <v>229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102</v>
      </c>
      <c r="D38" s="13" t="s">
        <v>230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231</v>
      </c>
      <c r="D39" s="13" t="s">
        <v>232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233</v>
      </c>
      <c r="D40" s="13" t="s">
        <v>234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235</v>
      </c>
      <c r="D41" s="13" t="s">
        <v>236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237</v>
      </c>
      <c r="D42" s="13" t="s">
        <v>238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239</v>
      </c>
      <c r="D43" s="13" t="s">
        <v>240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241</v>
      </c>
      <c r="D44" s="13" t="s">
        <v>242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243</v>
      </c>
      <c r="D45" s="13" t="s">
        <v>244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245</v>
      </c>
      <c r="D46" s="13" t="s">
        <v>246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247</v>
      </c>
      <c r="D47" s="13" t="s">
        <v>248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249</v>
      </c>
      <c r="D48" s="13" t="s">
        <v>188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250</v>
      </c>
      <c r="D49" s="13" t="s">
        <v>251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252</v>
      </c>
      <c r="D50" s="13" t="s">
        <v>253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">
      <c r="B51" s="4">
        <v>40</v>
      </c>
      <c r="C51" s="12" t="s">
        <v>73</v>
      </c>
      <c r="D51" s="13" t="s">
        <v>254</v>
      </c>
      <c r="E51" s="3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2" customFormat="1" ht="19.5" customHeight="1" x14ac:dyDescent="0.3">
      <c r="B52" s="4">
        <v>41</v>
      </c>
      <c r="C52" s="12" t="s">
        <v>255</v>
      </c>
      <c r="D52" s="13" t="s">
        <v>27</v>
      </c>
      <c r="E52" s="3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1:12" s="1" customFormat="1" ht="19.5" customHeight="1" x14ac:dyDescent="0.35">
      <c r="B53" s="51" t="s">
        <v>13</v>
      </c>
      <c r="C53" s="52"/>
      <c r="D53" s="52"/>
      <c r="E53" s="53"/>
      <c r="F53" s="5"/>
      <c r="G53" s="5"/>
      <c r="H53" s="5"/>
      <c r="I53" s="65" t="s">
        <v>8</v>
      </c>
      <c r="J53" s="65">
        <f>COUNTIF(J12:J52,"ผ่าน")</f>
        <v>0</v>
      </c>
    </row>
    <row r="54" spans="1:12" s="1" customFormat="1" ht="19.5" customHeight="1" x14ac:dyDescent="0.35">
      <c r="B54" s="54" t="s">
        <v>14</v>
      </c>
      <c r="C54" s="55"/>
      <c r="D54" s="55"/>
      <c r="E54" s="56"/>
      <c r="F54" s="60"/>
      <c r="G54" s="5"/>
      <c r="H54" s="5"/>
      <c r="I54" s="66" t="s">
        <v>887</v>
      </c>
      <c r="J54" s="66">
        <f>COUNTIF(J12:J52,"ไม่ผ่าน")</f>
        <v>41</v>
      </c>
    </row>
    <row r="55" spans="1:12" s="1" customFormat="1" ht="19.5" customHeight="1" x14ac:dyDescent="0.35">
      <c r="B55" s="57"/>
      <c r="C55" s="58"/>
      <c r="D55" s="58"/>
      <c r="E55" s="59"/>
      <c r="F55" s="61"/>
      <c r="G55" s="62"/>
      <c r="H55" s="63"/>
      <c r="I55" s="64"/>
      <c r="J55" s="6"/>
    </row>
    <row r="56" spans="1:12" s="1" customFormat="1" ht="21" x14ac:dyDescent="0.35">
      <c r="C56" s="1" t="s">
        <v>12</v>
      </c>
    </row>
    <row r="58" spans="1:12" s="2" customFormat="1" ht="22.5" customHeight="1" x14ac:dyDescent="0.3">
      <c r="B58" s="50" t="s">
        <v>15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s="2" customFormat="1" ht="22.5" customHeight="1" x14ac:dyDescent="0.5">
      <c r="A59" s="8"/>
      <c r="B59" s="50" t="s">
        <v>16</v>
      </c>
      <c r="C59" s="50"/>
      <c r="D59" s="50"/>
      <c r="E59" s="50"/>
      <c r="F59" s="50"/>
      <c r="G59" s="50"/>
      <c r="H59" s="50"/>
      <c r="I59" s="50"/>
      <c r="J59" s="50"/>
      <c r="K59" s="7"/>
      <c r="L59" s="7"/>
    </row>
    <row r="60" spans="1:12" s="2" customFormat="1" ht="22.5" customHeight="1" x14ac:dyDescent="0.3">
      <c r="A60" s="8"/>
      <c r="B60" s="50" t="s">
        <v>17</v>
      </c>
      <c r="C60" s="50"/>
      <c r="D60" s="50"/>
      <c r="E60" s="50"/>
      <c r="F60" s="50"/>
      <c r="G60" s="50"/>
      <c r="H60" s="50"/>
      <c r="I60" s="50"/>
      <c r="J60" s="50"/>
      <c r="K60" s="7"/>
      <c r="L60" s="7"/>
    </row>
    <row r="61" spans="1:12" ht="21" x14ac:dyDescent="0.35">
      <c r="C61" s="67" t="s">
        <v>888</v>
      </c>
      <c r="D61" s="68" t="s">
        <v>889</v>
      </c>
      <c r="E61" s="69" t="s">
        <v>890</v>
      </c>
      <c r="F61" s="69"/>
      <c r="G61" s="69" t="s">
        <v>891</v>
      </c>
      <c r="H61" s="69"/>
    </row>
    <row r="62" spans="1:12" ht="21" x14ac:dyDescent="0.35">
      <c r="C62" s="70"/>
      <c r="D62" s="71" t="s">
        <v>899</v>
      </c>
      <c r="E62" s="72" t="s">
        <v>892</v>
      </c>
      <c r="F62" s="72"/>
      <c r="G62" s="73">
        <f>COUNTIF(F12:F52,"/")</f>
        <v>41</v>
      </c>
      <c r="H62" s="73"/>
    </row>
    <row r="63" spans="1:12" ht="21" x14ac:dyDescent="0.35">
      <c r="C63" s="70"/>
      <c r="D63" s="71" t="s">
        <v>896</v>
      </c>
      <c r="E63" s="72" t="s">
        <v>893</v>
      </c>
      <c r="F63" s="72"/>
      <c r="G63" s="73">
        <f>COUNTIF(G12:G52,"/")</f>
        <v>0</v>
      </c>
      <c r="H63" s="73"/>
    </row>
    <row r="64" spans="1:12" ht="21" x14ac:dyDescent="0.35">
      <c r="C64" s="70"/>
      <c r="D64" s="71" t="s">
        <v>897</v>
      </c>
      <c r="E64" s="72" t="s">
        <v>894</v>
      </c>
      <c r="F64" s="72"/>
      <c r="G64" s="73">
        <f>COUNTIF(H12:H52,"/")</f>
        <v>0</v>
      </c>
      <c r="H64" s="73"/>
    </row>
    <row r="65" spans="3:8" ht="21" x14ac:dyDescent="0.35">
      <c r="C65" s="74"/>
      <c r="D65" s="71" t="s">
        <v>898</v>
      </c>
      <c r="E65" s="72" t="s">
        <v>895</v>
      </c>
      <c r="F65" s="72"/>
      <c r="G65" s="73">
        <f>COUNTIF(I12:I52,"/")</f>
        <v>0</v>
      </c>
      <c r="H65" s="73"/>
    </row>
  </sheetData>
  <mergeCells count="28">
    <mergeCell ref="B60:J60"/>
    <mergeCell ref="B53:E53"/>
    <mergeCell ref="B54:E55"/>
    <mergeCell ref="F54:F55"/>
    <mergeCell ref="G55:I55"/>
    <mergeCell ref="B58:J58"/>
    <mergeCell ref="B59:J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4"/>
  <sheetViews>
    <sheetView showWhiteSpace="0" view="pageLayout" topLeftCell="A47" workbookViewId="0">
      <selection activeCell="C60" sqref="C60:H64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114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256</v>
      </c>
      <c r="D12" s="13" t="s">
        <v>257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185</v>
      </c>
      <c r="D13" s="13" t="s">
        <v>258</v>
      </c>
      <c r="E13" s="3"/>
      <c r="F13" s="65" t="str">
        <f t="shared" ref="F13:F51" si="0">IF(E13&lt;=14,"/","")</f>
        <v>/</v>
      </c>
      <c r="G13" s="65" t="str">
        <f t="shared" ref="G13:G51" si="1">IF(AND(E13&gt;14,E13&lt;=20),"/","")</f>
        <v/>
      </c>
      <c r="H13" s="65" t="str">
        <f t="shared" ref="H13:H51" si="2">IF(AND(E13&gt;20,E13&lt;=25),"/","")</f>
        <v/>
      </c>
      <c r="I13" s="65" t="str">
        <f t="shared" ref="I13:I51" si="3">IF(AND(E13&gt;25,E13&lt;=30),"/","")</f>
        <v/>
      </c>
      <c r="J13" s="65" t="str">
        <f t="shared" ref="J13:J51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4" t="s">
        <v>259</v>
      </c>
      <c r="D14" s="15" t="s">
        <v>260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261</v>
      </c>
      <c r="D15" s="13" t="s">
        <v>262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21</v>
      </c>
      <c r="D16" s="13" t="s">
        <v>263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264</v>
      </c>
      <c r="D17" s="13" t="s">
        <v>265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266</v>
      </c>
      <c r="D18" s="13" t="s">
        <v>267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268</v>
      </c>
      <c r="D19" s="13" t="s">
        <v>269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270</v>
      </c>
      <c r="D20" s="13" t="s">
        <v>271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38</v>
      </c>
      <c r="D21" s="13" t="s">
        <v>272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273</v>
      </c>
      <c r="D22" s="13" t="s">
        <v>274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275</v>
      </c>
      <c r="D23" s="13" t="s">
        <v>92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276</v>
      </c>
      <c r="D24" s="13" t="s">
        <v>277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278</v>
      </c>
      <c r="D25" s="13" t="s">
        <v>279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280</v>
      </c>
      <c r="D26" s="13" t="s">
        <v>281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282</v>
      </c>
      <c r="D27" s="13" t="s">
        <v>75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283</v>
      </c>
      <c r="D28" s="13" t="s">
        <v>101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284</v>
      </c>
      <c r="D29" s="13" t="s">
        <v>285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286</v>
      </c>
      <c r="D30" s="13" t="s">
        <v>287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288</v>
      </c>
      <c r="D31" s="13" t="s">
        <v>289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40</v>
      </c>
      <c r="D32" s="13" t="s">
        <v>290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291</v>
      </c>
      <c r="D33" s="13" t="s">
        <v>292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293</v>
      </c>
      <c r="D34" s="13" t="s">
        <v>294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104</v>
      </c>
      <c r="D35" s="13" t="s">
        <v>295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296</v>
      </c>
      <c r="D36" s="13" t="s">
        <v>297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298</v>
      </c>
      <c r="D37" s="13" t="s">
        <v>299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88</v>
      </c>
      <c r="D38" s="13" t="s">
        <v>300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301</v>
      </c>
      <c r="D39" s="13" t="s">
        <v>302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303</v>
      </c>
      <c r="D40" s="13" t="s">
        <v>304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305</v>
      </c>
      <c r="D41" s="13" t="s">
        <v>306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307</v>
      </c>
      <c r="D42" s="13" t="s">
        <v>308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309</v>
      </c>
      <c r="D43" s="13" t="s">
        <v>310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311</v>
      </c>
      <c r="D44" s="13" t="s">
        <v>312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313</v>
      </c>
      <c r="D45" s="13" t="s">
        <v>314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90</v>
      </c>
      <c r="D46" s="13" t="s">
        <v>315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316</v>
      </c>
      <c r="D47" s="13" t="s">
        <v>317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55</v>
      </c>
      <c r="D48" s="13" t="s">
        <v>318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319</v>
      </c>
      <c r="D49" s="13" t="s">
        <v>320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321</v>
      </c>
      <c r="D50" s="13" t="s">
        <v>322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">
      <c r="B51" s="4">
        <v>40</v>
      </c>
      <c r="C51" s="12" t="s">
        <v>323</v>
      </c>
      <c r="D51" s="13" t="s">
        <v>324</v>
      </c>
      <c r="E51" s="3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1" customFormat="1" ht="19.5" customHeight="1" x14ac:dyDescent="0.35">
      <c r="B52" s="51" t="s">
        <v>13</v>
      </c>
      <c r="C52" s="52"/>
      <c r="D52" s="52"/>
      <c r="E52" s="53"/>
      <c r="F52" s="5"/>
      <c r="G52" s="5"/>
      <c r="H52" s="5"/>
      <c r="I52" s="65" t="s">
        <v>8</v>
      </c>
      <c r="J52" s="65">
        <f>COUNTIF(J12:J51,"ผ่าน")</f>
        <v>0</v>
      </c>
    </row>
    <row r="53" spans="1:12" s="1" customFormat="1" ht="19.5" customHeight="1" x14ac:dyDescent="0.35">
      <c r="B53" s="54" t="s">
        <v>14</v>
      </c>
      <c r="C53" s="55"/>
      <c r="D53" s="55"/>
      <c r="E53" s="56"/>
      <c r="F53" s="60"/>
      <c r="G53" s="5"/>
      <c r="H53" s="5"/>
      <c r="I53" s="66" t="s">
        <v>887</v>
      </c>
      <c r="J53" s="66">
        <f>COUNTIF(J12:J51,"ไม่ผ่าน")</f>
        <v>40</v>
      </c>
    </row>
    <row r="54" spans="1:12" s="1" customFormat="1" ht="19.5" customHeight="1" x14ac:dyDescent="0.35">
      <c r="B54" s="57"/>
      <c r="C54" s="58"/>
      <c r="D54" s="58"/>
      <c r="E54" s="59"/>
      <c r="F54" s="61"/>
      <c r="G54" s="62"/>
      <c r="H54" s="63"/>
      <c r="I54" s="64"/>
      <c r="J54" s="6"/>
    </row>
    <row r="55" spans="1:12" s="1" customFormat="1" ht="21" x14ac:dyDescent="0.35">
      <c r="C55" s="1" t="s">
        <v>12</v>
      </c>
    </row>
    <row r="57" spans="1:12" s="2" customFormat="1" ht="22.5" customHeight="1" x14ac:dyDescent="0.3">
      <c r="B57" s="50" t="s">
        <v>15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s="2" customFormat="1" ht="22.5" customHeight="1" x14ac:dyDescent="0.5">
      <c r="A58" s="8"/>
      <c r="B58" s="50" t="s">
        <v>16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s="2" customFormat="1" ht="22.5" customHeight="1" x14ac:dyDescent="0.3">
      <c r="A59" s="8"/>
      <c r="B59" s="50" t="s">
        <v>17</v>
      </c>
      <c r="C59" s="50"/>
      <c r="D59" s="50"/>
      <c r="E59" s="50"/>
      <c r="F59" s="50"/>
      <c r="G59" s="50"/>
      <c r="H59" s="50"/>
      <c r="I59" s="50"/>
      <c r="J59" s="50"/>
      <c r="K59" s="7"/>
      <c r="L59" s="7"/>
    </row>
    <row r="60" spans="1:12" ht="21" x14ac:dyDescent="0.35">
      <c r="C60" s="67" t="s">
        <v>888</v>
      </c>
      <c r="D60" s="68" t="s">
        <v>889</v>
      </c>
      <c r="E60" s="69" t="s">
        <v>890</v>
      </c>
      <c r="F60" s="69"/>
      <c r="G60" s="69" t="s">
        <v>891</v>
      </c>
      <c r="H60" s="69"/>
    </row>
    <row r="61" spans="1:12" ht="21" x14ac:dyDescent="0.35">
      <c r="C61" s="70"/>
      <c r="D61" s="71" t="s">
        <v>899</v>
      </c>
      <c r="E61" s="72" t="s">
        <v>892</v>
      </c>
      <c r="F61" s="72"/>
      <c r="G61" s="73">
        <f>COUNTIF(F12:F51,"/")</f>
        <v>40</v>
      </c>
      <c r="H61" s="73"/>
    </row>
    <row r="62" spans="1:12" ht="21" x14ac:dyDescent="0.35">
      <c r="C62" s="70"/>
      <c r="D62" s="71" t="s">
        <v>896</v>
      </c>
      <c r="E62" s="72" t="s">
        <v>893</v>
      </c>
      <c r="F62" s="72"/>
      <c r="G62" s="73">
        <f>COUNTIF(G12:G51,"/")</f>
        <v>0</v>
      </c>
      <c r="H62" s="73"/>
    </row>
    <row r="63" spans="1:12" ht="21" x14ac:dyDescent="0.35">
      <c r="C63" s="70"/>
      <c r="D63" s="71" t="s">
        <v>897</v>
      </c>
      <c r="E63" s="72" t="s">
        <v>894</v>
      </c>
      <c r="F63" s="72"/>
      <c r="G63" s="73">
        <f>COUNTIF(H12:H51,"/")</f>
        <v>0</v>
      </c>
      <c r="H63" s="73"/>
    </row>
    <row r="64" spans="1:12" ht="21" x14ac:dyDescent="0.35">
      <c r="C64" s="74"/>
      <c r="D64" s="71" t="s">
        <v>898</v>
      </c>
      <c r="E64" s="72" t="s">
        <v>895</v>
      </c>
      <c r="F64" s="72"/>
      <c r="G64" s="73">
        <f>COUNTIF(I12:I51,"/")</f>
        <v>0</v>
      </c>
      <c r="H64" s="73"/>
    </row>
  </sheetData>
  <mergeCells count="28">
    <mergeCell ref="B59:J59"/>
    <mergeCell ref="B52:E52"/>
    <mergeCell ref="B53:E54"/>
    <mergeCell ref="F53:F54"/>
    <mergeCell ref="G54:I54"/>
    <mergeCell ref="B57:J57"/>
    <mergeCell ref="B58:J5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4"/>
  <sheetViews>
    <sheetView showWhiteSpace="0" view="pageLayout" topLeftCell="A47" workbookViewId="0">
      <selection activeCell="C60" sqref="C60:H64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113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325</v>
      </c>
      <c r="D12" s="13" t="s">
        <v>326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327</v>
      </c>
      <c r="D13" s="13" t="s">
        <v>328</v>
      </c>
      <c r="E13" s="3"/>
      <c r="F13" s="65" t="str">
        <f t="shared" ref="F13:F51" si="0">IF(E13&lt;=14,"/","")</f>
        <v>/</v>
      </c>
      <c r="G13" s="65" t="str">
        <f t="shared" ref="G13:G51" si="1">IF(AND(E13&gt;14,E13&lt;=20),"/","")</f>
        <v/>
      </c>
      <c r="H13" s="65" t="str">
        <f t="shared" ref="H13:H51" si="2">IF(AND(E13&gt;20,E13&lt;=25),"/","")</f>
        <v/>
      </c>
      <c r="I13" s="65" t="str">
        <f t="shared" ref="I13:I51" si="3">IF(AND(E13&gt;25,E13&lt;=30),"/","")</f>
        <v/>
      </c>
      <c r="J13" s="65" t="str">
        <f t="shared" ref="J13:J51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329</v>
      </c>
      <c r="D14" s="13" t="s">
        <v>330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331</v>
      </c>
      <c r="D15" s="13" t="s">
        <v>332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333</v>
      </c>
      <c r="D16" s="13" t="s">
        <v>334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37</v>
      </c>
      <c r="D17" s="13" t="s">
        <v>335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336</v>
      </c>
      <c r="D18" s="13" t="s">
        <v>337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338</v>
      </c>
      <c r="D19" s="13" t="s">
        <v>339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340</v>
      </c>
      <c r="D20" s="13" t="s">
        <v>341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342</v>
      </c>
      <c r="D21" s="13" t="s">
        <v>343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344</v>
      </c>
      <c r="D22" s="13" t="s">
        <v>345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346</v>
      </c>
      <c r="D23" s="13" t="s">
        <v>347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348</v>
      </c>
      <c r="D24" s="13" t="s">
        <v>349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350</v>
      </c>
      <c r="D25" s="13" t="s">
        <v>351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8" t="s">
        <v>336</v>
      </c>
      <c r="D26" s="19" t="s">
        <v>352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353</v>
      </c>
      <c r="D27" s="13" t="s">
        <v>354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355</v>
      </c>
      <c r="D28" s="13" t="s">
        <v>356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28</v>
      </c>
      <c r="D29" s="13" t="s">
        <v>357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4" t="s">
        <v>358</v>
      </c>
      <c r="D30" s="15" t="s">
        <v>359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53</v>
      </c>
      <c r="D31" s="13" t="s">
        <v>360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361</v>
      </c>
      <c r="D32" s="13" t="s">
        <v>362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363</v>
      </c>
      <c r="D33" s="13" t="s">
        <v>364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365</v>
      </c>
      <c r="D34" s="13" t="s">
        <v>366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367</v>
      </c>
      <c r="D35" s="13" t="s">
        <v>100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368</v>
      </c>
      <c r="D36" s="13" t="s">
        <v>369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33</v>
      </c>
      <c r="D37" s="13" t="s">
        <v>370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371</v>
      </c>
      <c r="D38" s="13" t="s">
        <v>372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373</v>
      </c>
      <c r="D39" s="13" t="s">
        <v>374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375</v>
      </c>
      <c r="D40" s="13" t="s">
        <v>376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377</v>
      </c>
      <c r="D41" s="13" t="s">
        <v>378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379</v>
      </c>
      <c r="D42" s="13" t="s">
        <v>380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381</v>
      </c>
      <c r="D43" s="13" t="s">
        <v>382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383</v>
      </c>
      <c r="D44" s="13" t="s">
        <v>216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384</v>
      </c>
      <c r="D45" s="13" t="s">
        <v>385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386</v>
      </c>
      <c r="D46" s="13" t="s">
        <v>184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387</v>
      </c>
      <c r="D47" s="13" t="s">
        <v>388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389</v>
      </c>
      <c r="D48" s="13" t="s">
        <v>49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390</v>
      </c>
      <c r="D49" s="13" t="s">
        <v>391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392</v>
      </c>
      <c r="D50" s="13" t="s">
        <v>393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">
      <c r="B51" s="4">
        <v>40</v>
      </c>
      <c r="C51" s="12" t="s">
        <v>35</v>
      </c>
      <c r="D51" s="13" t="s">
        <v>394</v>
      </c>
      <c r="E51" s="3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1" customFormat="1" ht="19.5" customHeight="1" x14ac:dyDescent="0.35">
      <c r="B52" s="51" t="s">
        <v>13</v>
      </c>
      <c r="C52" s="52"/>
      <c r="D52" s="52"/>
      <c r="E52" s="53"/>
      <c r="F52" s="5"/>
      <c r="G52" s="5"/>
      <c r="H52" s="5"/>
      <c r="I52" s="65" t="s">
        <v>8</v>
      </c>
      <c r="J52" s="65">
        <f>COUNTIF(J12:J51,"ผ่าน")</f>
        <v>0</v>
      </c>
    </row>
    <row r="53" spans="1:12" s="1" customFormat="1" ht="19.5" customHeight="1" x14ac:dyDescent="0.35">
      <c r="B53" s="54" t="s">
        <v>14</v>
      </c>
      <c r="C53" s="55"/>
      <c r="D53" s="55"/>
      <c r="E53" s="56"/>
      <c r="F53" s="60"/>
      <c r="G53" s="5"/>
      <c r="H53" s="5"/>
      <c r="I53" s="66" t="s">
        <v>887</v>
      </c>
      <c r="J53" s="66">
        <f>COUNTIF(J12:J51,"ไม่ผ่าน")</f>
        <v>40</v>
      </c>
    </row>
    <row r="54" spans="1:12" s="1" customFormat="1" ht="19.5" customHeight="1" x14ac:dyDescent="0.35">
      <c r="B54" s="57"/>
      <c r="C54" s="58"/>
      <c r="D54" s="58"/>
      <c r="E54" s="59"/>
      <c r="F54" s="61"/>
      <c r="G54" s="62"/>
      <c r="H54" s="63"/>
      <c r="I54" s="64"/>
      <c r="J54" s="6"/>
    </row>
    <row r="55" spans="1:12" s="1" customFormat="1" ht="21" x14ac:dyDescent="0.35">
      <c r="C55" s="1" t="s">
        <v>12</v>
      </c>
    </row>
    <row r="57" spans="1:12" s="2" customFormat="1" ht="22.5" customHeight="1" x14ac:dyDescent="0.3">
      <c r="B57" s="50" t="s">
        <v>15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s="2" customFormat="1" ht="22.5" customHeight="1" x14ac:dyDescent="0.5">
      <c r="A58" s="8"/>
      <c r="B58" s="50" t="s">
        <v>16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s="2" customFormat="1" ht="22.5" customHeight="1" x14ac:dyDescent="0.3">
      <c r="A59" s="8"/>
      <c r="B59" s="50" t="s">
        <v>17</v>
      </c>
      <c r="C59" s="50"/>
      <c r="D59" s="50"/>
      <c r="E59" s="50"/>
      <c r="F59" s="50"/>
      <c r="G59" s="50"/>
      <c r="H59" s="50"/>
      <c r="I59" s="50"/>
      <c r="J59" s="50"/>
      <c r="K59" s="7"/>
      <c r="L59" s="7"/>
    </row>
    <row r="60" spans="1:12" ht="21" x14ac:dyDescent="0.35">
      <c r="C60" s="67" t="s">
        <v>888</v>
      </c>
      <c r="D60" s="68" t="s">
        <v>889</v>
      </c>
      <c r="E60" s="69" t="s">
        <v>890</v>
      </c>
      <c r="F60" s="69"/>
      <c r="G60" s="69" t="s">
        <v>891</v>
      </c>
      <c r="H60" s="69"/>
    </row>
    <row r="61" spans="1:12" ht="21" x14ac:dyDescent="0.35">
      <c r="C61" s="70"/>
      <c r="D61" s="71" t="s">
        <v>899</v>
      </c>
      <c r="E61" s="72" t="s">
        <v>892</v>
      </c>
      <c r="F61" s="72"/>
      <c r="G61" s="73">
        <f>COUNTIF(F12:F51,"/")</f>
        <v>40</v>
      </c>
      <c r="H61" s="73"/>
    </row>
    <row r="62" spans="1:12" ht="21" x14ac:dyDescent="0.35">
      <c r="C62" s="70"/>
      <c r="D62" s="71" t="s">
        <v>896</v>
      </c>
      <c r="E62" s="72" t="s">
        <v>893</v>
      </c>
      <c r="F62" s="72"/>
      <c r="G62" s="73">
        <f>COUNTIF(G12:G51,"/")</f>
        <v>0</v>
      </c>
      <c r="H62" s="73"/>
    </row>
    <row r="63" spans="1:12" ht="21" x14ac:dyDescent="0.35">
      <c r="C63" s="70"/>
      <c r="D63" s="71" t="s">
        <v>897</v>
      </c>
      <c r="E63" s="72" t="s">
        <v>894</v>
      </c>
      <c r="F63" s="72"/>
      <c r="G63" s="73">
        <f>COUNTIF(H12:H51,"/")</f>
        <v>0</v>
      </c>
      <c r="H63" s="73"/>
    </row>
    <row r="64" spans="1:12" ht="21" x14ac:dyDescent="0.35">
      <c r="C64" s="74"/>
      <c r="D64" s="71" t="s">
        <v>898</v>
      </c>
      <c r="E64" s="72" t="s">
        <v>895</v>
      </c>
      <c r="F64" s="72"/>
      <c r="G64" s="73">
        <f>COUNTIF(I12:I51,"/")</f>
        <v>0</v>
      </c>
      <c r="H64" s="73"/>
    </row>
  </sheetData>
  <mergeCells count="28">
    <mergeCell ref="B59:J59"/>
    <mergeCell ref="B52:E52"/>
    <mergeCell ref="B53:E54"/>
    <mergeCell ref="F53:F54"/>
    <mergeCell ref="G54:I54"/>
    <mergeCell ref="B57:J57"/>
    <mergeCell ref="B58:J5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2"/>
  <sheetViews>
    <sheetView showWhiteSpace="0" view="pageLayout" topLeftCell="A53" workbookViewId="0">
      <selection activeCell="C58" sqref="C58:H62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112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4" t="s">
        <v>395</v>
      </c>
      <c r="D12" s="15" t="s">
        <v>396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0" t="s">
        <v>397</v>
      </c>
      <c r="D13" s="21" t="s">
        <v>398</v>
      </c>
      <c r="E13" s="3"/>
      <c r="F13" s="65" t="str">
        <f t="shared" ref="F13:F49" si="0">IF(E13&lt;=14,"/","")</f>
        <v>/</v>
      </c>
      <c r="G13" s="65" t="str">
        <f t="shared" ref="G13:G49" si="1">IF(AND(E13&gt;14,E13&lt;=20),"/","")</f>
        <v/>
      </c>
      <c r="H13" s="65" t="str">
        <f t="shared" ref="H13:H49" si="2">IF(AND(E13&gt;20,E13&lt;=25),"/","")</f>
        <v/>
      </c>
      <c r="I13" s="65" t="str">
        <f t="shared" ref="I13:I49" si="3">IF(AND(E13&gt;25,E13&lt;=30),"/","")</f>
        <v/>
      </c>
      <c r="J13" s="65" t="str">
        <f t="shared" ref="J13:J49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0" t="s">
        <v>399</v>
      </c>
      <c r="D14" s="21" t="s">
        <v>400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401</v>
      </c>
      <c r="D15" s="13" t="s">
        <v>402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21</v>
      </c>
      <c r="D16" s="13" t="s">
        <v>403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404</v>
      </c>
      <c r="D17" s="13" t="s">
        <v>405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406</v>
      </c>
      <c r="D18" s="13" t="s">
        <v>407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408</v>
      </c>
      <c r="D19" s="13" t="s">
        <v>106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409</v>
      </c>
      <c r="D20" s="13" t="s">
        <v>410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411</v>
      </c>
      <c r="D21" s="13" t="s">
        <v>412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413</v>
      </c>
      <c r="D22" s="13" t="s">
        <v>414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60</v>
      </c>
      <c r="D23" s="13" t="s">
        <v>415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416</v>
      </c>
      <c r="D24" s="13" t="s">
        <v>417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418</v>
      </c>
      <c r="D25" s="13" t="s">
        <v>419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420</v>
      </c>
      <c r="D26" s="13" t="s">
        <v>421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20" t="s">
        <v>422</v>
      </c>
      <c r="D27" s="21" t="s">
        <v>423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65</v>
      </c>
      <c r="D28" s="13" t="s">
        <v>424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20" t="s">
        <v>425</v>
      </c>
      <c r="D29" s="21" t="s">
        <v>426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427</v>
      </c>
      <c r="D30" s="13" t="s">
        <v>428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20" t="s">
        <v>79</v>
      </c>
      <c r="D31" s="21" t="s">
        <v>429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20" t="s">
        <v>95</v>
      </c>
      <c r="D32" s="21" t="s">
        <v>430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431</v>
      </c>
      <c r="D33" s="13" t="s">
        <v>432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433</v>
      </c>
      <c r="D34" s="13" t="s">
        <v>434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435</v>
      </c>
      <c r="D35" s="13" t="s">
        <v>436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69</v>
      </c>
      <c r="D36" s="13" t="s">
        <v>87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437</v>
      </c>
      <c r="D37" s="13" t="s">
        <v>438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439</v>
      </c>
      <c r="D38" s="13" t="s">
        <v>440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368</v>
      </c>
      <c r="D39" s="13" t="s">
        <v>441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20" t="s">
        <v>23</v>
      </c>
      <c r="D40" s="21" t="s">
        <v>442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20" t="s">
        <v>443</v>
      </c>
      <c r="D41" s="21" t="s">
        <v>444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20" t="s">
        <v>445</v>
      </c>
      <c r="D42" s="21" t="s">
        <v>446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33</v>
      </c>
      <c r="D43" s="13" t="s">
        <v>447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20" t="s">
        <v>448</v>
      </c>
      <c r="D44" s="21" t="s">
        <v>44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449</v>
      </c>
      <c r="D45" s="13" t="s">
        <v>450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451</v>
      </c>
      <c r="D46" s="13" t="s">
        <v>452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453</v>
      </c>
      <c r="D47" s="13" t="s">
        <v>454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56</v>
      </c>
      <c r="D48" s="13" t="s">
        <v>455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456</v>
      </c>
      <c r="D49" s="13" t="s">
        <v>457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1" customFormat="1" ht="19.5" customHeight="1" x14ac:dyDescent="0.35">
      <c r="B50" s="51" t="s">
        <v>13</v>
      </c>
      <c r="C50" s="52"/>
      <c r="D50" s="52"/>
      <c r="E50" s="53"/>
      <c r="F50" s="5"/>
      <c r="G50" s="5"/>
      <c r="H50" s="5"/>
      <c r="I50" s="65" t="s">
        <v>8</v>
      </c>
      <c r="J50" s="65">
        <f>COUNTIF(J12:J49,"ผ่าน")</f>
        <v>0</v>
      </c>
    </row>
    <row r="51" spans="1:12" s="1" customFormat="1" ht="19.5" customHeight="1" x14ac:dyDescent="0.35">
      <c r="B51" s="54" t="s">
        <v>14</v>
      </c>
      <c r="C51" s="55"/>
      <c r="D51" s="55"/>
      <c r="E51" s="56"/>
      <c r="F51" s="60"/>
      <c r="G51" s="5"/>
      <c r="H51" s="5"/>
      <c r="I51" s="66" t="s">
        <v>887</v>
      </c>
      <c r="J51" s="66">
        <f>COUNTIF(J12:J49,"ไม่ผ่าน")</f>
        <v>38</v>
      </c>
    </row>
    <row r="52" spans="1:12" s="1" customFormat="1" ht="19.5" customHeight="1" x14ac:dyDescent="0.35">
      <c r="B52" s="57"/>
      <c r="C52" s="58"/>
      <c r="D52" s="58"/>
      <c r="E52" s="59"/>
      <c r="F52" s="61"/>
      <c r="G52" s="62"/>
      <c r="H52" s="63"/>
      <c r="I52" s="64"/>
      <c r="J52" s="6"/>
    </row>
    <row r="53" spans="1:12" s="1" customFormat="1" ht="21" x14ac:dyDescent="0.35">
      <c r="C53" s="1" t="s">
        <v>12</v>
      </c>
    </row>
    <row r="55" spans="1:12" s="2" customFormat="1" ht="22.5" customHeight="1" x14ac:dyDescent="0.3">
      <c r="B55" s="50" t="s">
        <v>15</v>
      </c>
      <c r="C55" s="50"/>
      <c r="D55" s="50"/>
      <c r="E55" s="50"/>
      <c r="F55" s="50"/>
      <c r="G55" s="50"/>
      <c r="H55" s="50"/>
      <c r="I55" s="50"/>
      <c r="J55" s="50"/>
      <c r="K55" s="7"/>
      <c r="L55" s="7"/>
    </row>
    <row r="56" spans="1:12" s="2" customFormat="1" ht="22.5" customHeight="1" x14ac:dyDescent="0.5">
      <c r="A56" s="8"/>
      <c r="B56" s="50" t="s">
        <v>16</v>
      </c>
      <c r="C56" s="50"/>
      <c r="D56" s="50"/>
      <c r="E56" s="50"/>
      <c r="F56" s="50"/>
      <c r="G56" s="50"/>
      <c r="H56" s="50"/>
      <c r="I56" s="50"/>
      <c r="J56" s="50"/>
      <c r="K56" s="7"/>
      <c r="L56" s="7"/>
    </row>
    <row r="57" spans="1:12" s="2" customFormat="1" ht="22.5" customHeight="1" x14ac:dyDescent="0.3">
      <c r="A57" s="8"/>
      <c r="B57" s="50" t="s">
        <v>17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ht="21" x14ac:dyDescent="0.35">
      <c r="C58" s="67" t="s">
        <v>888</v>
      </c>
      <c r="D58" s="68" t="s">
        <v>889</v>
      </c>
      <c r="E58" s="69" t="s">
        <v>890</v>
      </c>
      <c r="F58" s="69"/>
      <c r="G58" s="69" t="s">
        <v>891</v>
      </c>
      <c r="H58" s="69"/>
    </row>
    <row r="59" spans="1:12" ht="21" x14ac:dyDescent="0.35">
      <c r="C59" s="70"/>
      <c r="D59" s="71" t="s">
        <v>899</v>
      </c>
      <c r="E59" s="72" t="s">
        <v>892</v>
      </c>
      <c r="F59" s="72"/>
      <c r="G59" s="73">
        <f>COUNTIF(F12:F49,"/")</f>
        <v>38</v>
      </c>
      <c r="H59" s="73"/>
    </row>
    <row r="60" spans="1:12" ht="21" x14ac:dyDescent="0.35">
      <c r="C60" s="70"/>
      <c r="D60" s="71" t="s">
        <v>896</v>
      </c>
      <c r="E60" s="72" t="s">
        <v>893</v>
      </c>
      <c r="F60" s="72"/>
      <c r="G60" s="73">
        <f>COUNTIF(G12:G49,"/")</f>
        <v>0</v>
      </c>
      <c r="H60" s="73"/>
    </row>
    <row r="61" spans="1:12" ht="21" x14ac:dyDescent="0.35">
      <c r="C61" s="70"/>
      <c r="D61" s="71" t="s">
        <v>897</v>
      </c>
      <c r="E61" s="72" t="s">
        <v>894</v>
      </c>
      <c r="F61" s="72"/>
      <c r="G61" s="73">
        <f>COUNTIF(H12:H49,"/")</f>
        <v>0</v>
      </c>
      <c r="H61" s="73"/>
    </row>
    <row r="62" spans="1:12" ht="21" x14ac:dyDescent="0.35">
      <c r="C62" s="74"/>
      <c r="D62" s="71" t="s">
        <v>898</v>
      </c>
      <c r="E62" s="72" t="s">
        <v>895</v>
      </c>
      <c r="F62" s="72"/>
      <c r="G62" s="73">
        <f>COUNTIF(I12:I49,"/")</f>
        <v>0</v>
      </c>
      <c r="H62" s="73"/>
    </row>
  </sheetData>
  <mergeCells count="28">
    <mergeCell ref="B57:J57"/>
    <mergeCell ref="B50:E50"/>
    <mergeCell ref="B51:E52"/>
    <mergeCell ref="F51:F52"/>
    <mergeCell ref="G52:I52"/>
    <mergeCell ref="B55:J55"/>
    <mergeCell ref="B56:J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5"/>
  <sheetViews>
    <sheetView showWhiteSpace="0" view="pageLayout" topLeftCell="A47" workbookViewId="0">
      <selection activeCell="C61" sqref="C61:H65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111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458</v>
      </c>
      <c r="D12" s="13" t="s">
        <v>93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459</v>
      </c>
      <c r="D13" s="13" t="s">
        <v>460</v>
      </c>
      <c r="E13" s="3"/>
      <c r="F13" s="65" t="str">
        <f t="shared" ref="F13:F52" si="0">IF(E13&lt;=14,"/","")</f>
        <v>/</v>
      </c>
      <c r="G13" s="65" t="str">
        <f t="shared" ref="G13:G52" si="1">IF(AND(E13&gt;14,E13&lt;=20),"/","")</f>
        <v/>
      </c>
      <c r="H13" s="65" t="str">
        <f t="shared" ref="H13:H52" si="2">IF(AND(E13&gt;20,E13&lt;=25),"/","")</f>
        <v/>
      </c>
      <c r="I13" s="65" t="str">
        <f t="shared" ref="I13:I52" si="3">IF(AND(E13&gt;25,E13&lt;=30),"/","")</f>
        <v/>
      </c>
      <c r="J13" s="65" t="str">
        <f t="shared" ref="J13:J52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461</v>
      </c>
      <c r="D14" s="13" t="s">
        <v>462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463</v>
      </c>
      <c r="D15" s="13" t="s">
        <v>464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465</v>
      </c>
      <c r="D16" s="13" t="s">
        <v>466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467</v>
      </c>
      <c r="D17" s="13" t="s">
        <v>468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469</v>
      </c>
      <c r="D18" s="13" t="s">
        <v>470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471</v>
      </c>
      <c r="D19" s="13" t="s">
        <v>20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472</v>
      </c>
      <c r="D20" s="13" t="s">
        <v>473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474</v>
      </c>
      <c r="D21" s="13" t="s">
        <v>71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475</v>
      </c>
      <c r="D22" s="13" t="s">
        <v>476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30</v>
      </c>
      <c r="D23" s="13" t="s">
        <v>477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478</v>
      </c>
      <c r="D24" s="13" t="s">
        <v>479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480</v>
      </c>
      <c r="D25" s="13" t="s">
        <v>481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482</v>
      </c>
      <c r="D26" s="13" t="s">
        <v>483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484</v>
      </c>
      <c r="D27" s="13" t="s">
        <v>405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4" t="s">
        <v>485</v>
      </c>
      <c r="D28" s="15" t="s">
        <v>486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94</v>
      </c>
      <c r="D29" s="13" t="s">
        <v>417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203</v>
      </c>
      <c r="D30" s="13" t="s">
        <v>487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350</v>
      </c>
      <c r="D31" s="13" t="s">
        <v>488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278</v>
      </c>
      <c r="D32" s="13" t="s">
        <v>489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490</v>
      </c>
      <c r="D33" s="13" t="s">
        <v>491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492</v>
      </c>
      <c r="D34" s="13" t="s">
        <v>493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84</v>
      </c>
      <c r="D35" s="13" t="s">
        <v>494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495</v>
      </c>
      <c r="D36" s="13" t="s">
        <v>496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497</v>
      </c>
      <c r="D37" s="13" t="s">
        <v>80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355</v>
      </c>
      <c r="D38" s="13" t="s">
        <v>498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499</v>
      </c>
      <c r="D39" s="13" t="s">
        <v>500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501</v>
      </c>
      <c r="D40" s="13" t="s">
        <v>502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503</v>
      </c>
      <c r="D41" s="13" t="s">
        <v>504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505</v>
      </c>
      <c r="D42" s="13" t="s">
        <v>506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507</v>
      </c>
      <c r="D43" s="13" t="s">
        <v>339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508</v>
      </c>
      <c r="D44" s="13" t="s">
        <v>509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368</v>
      </c>
      <c r="D45" s="13" t="s">
        <v>510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511</v>
      </c>
      <c r="D46" s="13" t="s">
        <v>512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513</v>
      </c>
      <c r="D47" s="13" t="s">
        <v>514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379</v>
      </c>
      <c r="D48" s="13" t="s">
        <v>70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515</v>
      </c>
      <c r="D49" s="13" t="s">
        <v>31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516</v>
      </c>
      <c r="D50" s="13" t="s">
        <v>517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">
      <c r="B51" s="4">
        <v>40</v>
      </c>
      <c r="C51" s="12" t="s">
        <v>518</v>
      </c>
      <c r="D51" s="13" t="s">
        <v>83</v>
      </c>
      <c r="E51" s="3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2" customFormat="1" ht="19.5" customHeight="1" x14ac:dyDescent="0.3">
      <c r="B52" s="4">
        <v>41</v>
      </c>
      <c r="C52" s="12" t="s">
        <v>519</v>
      </c>
      <c r="D52" s="13" t="s">
        <v>520</v>
      </c>
      <c r="E52" s="3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1:12" s="1" customFormat="1" ht="19.5" customHeight="1" x14ac:dyDescent="0.35">
      <c r="B53" s="51" t="s">
        <v>13</v>
      </c>
      <c r="C53" s="52"/>
      <c r="D53" s="52"/>
      <c r="E53" s="53"/>
      <c r="F53" s="5"/>
      <c r="G53" s="5"/>
      <c r="H53" s="5"/>
      <c r="I53" s="65" t="s">
        <v>8</v>
      </c>
      <c r="J53" s="65">
        <f>COUNTIF(J12:J52,"ผ่าน")</f>
        <v>0</v>
      </c>
    </row>
    <row r="54" spans="1:12" s="1" customFormat="1" ht="19.5" customHeight="1" x14ac:dyDescent="0.35">
      <c r="B54" s="54" t="s">
        <v>14</v>
      </c>
      <c r="C54" s="55"/>
      <c r="D54" s="55"/>
      <c r="E54" s="56"/>
      <c r="F54" s="60"/>
      <c r="G54" s="5"/>
      <c r="H54" s="5"/>
      <c r="I54" s="66" t="s">
        <v>887</v>
      </c>
      <c r="J54" s="66">
        <f>COUNTIF(J12:J52,"ไม่ผ่าน")</f>
        <v>41</v>
      </c>
    </row>
    <row r="55" spans="1:12" s="1" customFormat="1" ht="19.5" customHeight="1" x14ac:dyDescent="0.35">
      <c r="B55" s="57"/>
      <c r="C55" s="58"/>
      <c r="D55" s="58"/>
      <c r="E55" s="59"/>
      <c r="F55" s="61"/>
      <c r="G55" s="62"/>
      <c r="H55" s="63"/>
      <c r="I55" s="64"/>
      <c r="J55" s="6"/>
    </row>
    <row r="56" spans="1:12" s="1" customFormat="1" ht="21" x14ac:dyDescent="0.35">
      <c r="C56" s="1" t="s">
        <v>12</v>
      </c>
    </row>
    <row r="58" spans="1:12" s="2" customFormat="1" ht="22.5" customHeight="1" x14ac:dyDescent="0.3">
      <c r="B58" s="50" t="s">
        <v>15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s="2" customFormat="1" ht="22.5" customHeight="1" x14ac:dyDescent="0.5">
      <c r="A59" s="8"/>
      <c r="B59" s="50" t="s">
        <v>16</v>
      </c>
      <c r="C59" s="50"/>
      <c r="D59" s="50"/>
      <c r="E59" s="50"/>
      <c r="F59" s="50"/>
      <c r="G59" s="50"/>
      <c r="H59" s="50"/>
      <c r="I59" s="50"/>
      <c r="J59" s="50"/>
      <c r="K59" s="7"/>
      <c r="L59" s="7"/>
    </row>
    <row r="60" spans="1:12" s="2" customFormat="1" ht="22.5" customHeight="1" x14ac:dyDescent="0.3">
      <c r="A60" s="8"/>
      <c r="B60" s="50" t="s">
        <v>17</v>
      </c>
      <c r="C60" s="50"/>
      <c r="D60" s="50"/>
      <c r="E60" s="50"/>
      <c r="F60" s="50"/>
      <c r="G60" s="50"/>
      <c r="H60" s="50"/>
      <c r="I60" s="50"/>
      <c r="J60" s="50"/>
      <c r="K60" s="7"/>
      <c r="L60" s="7"/>
    </row>
    <row r="61" spans="1:12" ht="21" x14ac:dyDescent="0.35">
      <c r="C61" s="67" t="s">
        <v>888</v>
      </c>
      <c r="D61" s="68" t="s">
        <v>889</v>
      </c>
      <c r="E61" s="69" t="s">
        <v>890</v>
      </c>
      <c r="F61" s="69"/>
      <c r="G61" s="69" t="s">
        <v>891</v>
      </c>
      <c r="H61" s="69"/>
    </row>
    <row r="62" spans="1:12" ht="21" x14ac:dyDescent="0.35">
      <c r="C62" s="70"/>
      <c r="D62" s="71" t="s">
        <v>899</v>
      </c>
      <c r="E62" s="72" t="s">
        <v>892</v>
      </c>
      <c r="F62" s="72"/>
      <c r="G62" s="73">
        <f>COUNTIF(F12:F52,"/")</f>
        <v>41</v>
      </c>
      <c r="H62" s="73"/>
    </row>
    <row r="63" spans="1:12" ht="21" x14ac:dyDescent="0.35">
      <c r="C63" s="70"/>
      <c r="D63" s="71" t="s">
        <v>896</v>
      </c>
      <c r="E63" s="72" t="s">
        <v>893</v>
      </c>
      <c r="F63" s="72"/>
      <c r="G63" s="73">
        <f>COUNTIF(G12:G52,"/")</f>
        <v>0</v>
      </c>
      <c r="H63" s="73"/>
    </row>
    <row r="64" spans="1:12" ht="21" x14ac:dyDescent="0.35">
      <c r="C64" s="70"/>
      <c r="D64" s="71" t="s">
        <v>897</v>
      </c>
      <c r="E64" s="72" t="s">
        <v>894</v>
      </c>
      <c r="F64" s="72"/>
      <c r="G64" s="73">
        <f>COUNTIF(H12:H52,"/")</f>
        <v>0</v>
      </c>
      <c r="H64" s="73"/>
    </row>
    <row r="65" spans="3:8" ht="21" x14ac:dyDescent="0.35">
      <c r="C65" s="74"/>
      <c r="D65" s="71" t="s">
        <v>898</v>
      </c>
      <c r="E65" s="72" t="s">
        <v>895</v>
      </c>
      <c r="F65" s="72"/>
      <c r="G65" s="73">
        <f>COUNTIF(I12:I52,"/")</f>
        <v>0</v>
      </c>
      <c r="H65" s="73"/>
    </row>
  </sheetData>
  <mergeCells count="28">
    <mergeCell ref="B60:J60"/>
    <mergeCell ref="B53:E53"/>
    <mergeCell ref="B54:E55"/>
    <mergeCell ref="F54:F55"/>
    <mergeCell ref="G55:I55"/>
    <mergeCell ref="B58:J58"/>
    <mergeCell ref="B59:J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3"/>
  <sheetViews>
    <sheetView showWhiteSpace="0" view="pageLayout" topLeftCell="A47" workbookViewId="0">
      <selection activeCell="C59" sqref="C59:H63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110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521</v>
      </c>
      <c r="D12" s="13" t="s">
        <v>522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523</v>
      </c>
      <c r="D13" s="13" t="s">
        <v>524</v>
      </c>
      <c r="E13" s="3"/>
      <c r="F13" s="65" t="str">
        <f t="shared" ref="F13:F50" si="0">IF(E13&lt;=14,"/","")</f>
        <v>/</v>
      </c>
      <c r="G13" s="65" t="str">
        <f t="shared" ref="G13:G50" si="1">IF(AND(E13&gt;14,E13&lt;=20),"/","")</f>
        <v/>
      </c>
      <c r="H13" s="65" t="str">
        <f t="shared" ref="H13:H50" si="2">IF(AND(E13&gt;20,E13&lt;=25),"/","")</f>
        <v/>
      </c>
      <c r="I13" s="65" t="str">
        <f t="shared" ref="I13:I50" si="3">IF(AND(E13&gt;25,E13&lt;=30),"/","")</f>
        <v/>
      </c>
      <c r="J13" s="65" t="str">
        <f t="shared" ref="J13:J50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525</v>
      </c>
      <c r="D14" s="13" t="s">
        <v>526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527</v>
      </c>
      <c r="D15" s="13" t="s">
        <v>528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4" t="s">
        <v>529</v>
      </c>
      <c r="D16" s="15" t="s">
        <v>530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531</v>
      </c>
      <c r="D17" s="13" t="s">
        <v>532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533</v>
      </c>
      <c r="D18" s="13" t="s">
        <v>66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30</v>
      </c>
      <c r="D19" s="13" t="s">
        <v>534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2" t="s">
        <v>535</v>
      </c>
      <c r="D20" s="13" t="s">
        <v>536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537</v>
      </c>
      <c r="D21" s="13" t="s">
        <v>538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21</v>
      </c>
      <c r="D22" s="13" t="s">
        <v>539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540</v>
      </c>
      <c r="D23" s="13" t="s">
        <v>46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21</v>
      </c>
      <c r="D24" s="13" t="s">
        <v>541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542</v>
      </c>
      <c r="D25" s="13" t="s">
        <v>543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544</v>
      </c>
      <c r="D26" s="13" t="s">
        <v>545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546</v>
      </c>
      <c r="D27" s="13" t="s">
        <v>547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548</v>
      </c>
      <c r="D28" s="13" t="s">
        <v>549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550</v>
      </c>
      <c r="D29" s="13" t="s">
        <v>551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552</v>
      </c>
      <c r="D30" s="13" t="s">
        <v>553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554</v>
      </c>
      <c r="D31" s="13" t="s">
        <v>555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203</v>
      </c>
      <c r="D32" s="13" t="s">
        <v>58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556</v>
      </c>
      <c r="D33" s="13" t="s">
        <v>557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558</v>
      </c>
      <c r="D34" s="13" t="s">
        <v>559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560</v>
      </c>
      <c r="D35" s="13" t="s">
        <v>561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562</v>
      </c>
      <c r="D36" s="13" t="s">
        <v>563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96</v>
      </c>
      <c r="D37" s="13" t="s">
        <v>103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564</v>
      </c>
      <c r="D38" s="13" t="s">
        <v>565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566</v>
      </c>
      <c r="D39" s="13" t="s">
        <v>567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568</v>
      </c>
      <c r="D40" s="13" t="s">
        <v>289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569</v>
      </c>
      <c r="D41" s="13" t="s">
        <v>570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571</v>
      </c>
      <c r="D42" s="13" t="s">
        <v>572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573</v>
      </c>
      <c r="D43" s="13" t="s">
        <v>574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575</v>
      </c>
      <c r="D44" s="13" t="s">
        <v>576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577</v>
      </c>
      <c r="D45" s="13" t="s">
        <v>578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579</v>
      </c>
      <c r="D46" s="13" t="s">
        <v>580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581</v>
      </c>
      <c r="D47" s="13" t="s">
        <v>582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583</v>
      </c>
      <c r="D48" s="13" t="s">
        <v>584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585</v>
      </c>
      <c r="D49" s="13" t="s">
        <v>586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25</v>
      </c>
      <c r="D50" s="13" t="s">
        <v>587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1" customFormat="1" ht="19.5" customHeight="1" x14ac:dyDescent="0.35">
      <c r="B51" s="51" t="s">
        <v>13</v>
      </c>
      <c r="C51" s="52"/>
      <c r="D51" s="52"/>
      <c r="E51" s="53"/>
      <c r="F51" s="5"/>
      <c r="G51" s="5"/>
      <c r="H51" s="5"/>
      <c r="I51" s="65" t="s">
        <v>8</v>
      </c>
      <c r="J51" s="65">
        <f>COUNTIF(J12:J50,"ผ่าน")</f>
        <v>0</v>
      </c>
    </row>
    <row r="52" spans="1:12" s="1" customFormat="1" ht="19.5" customHeight="1" x14ac:dyDescent="0.35">
      <c r="B52" s="54" t="s">
        <v>14</v>
      </c>
      <c r="C52" s="55"/>
      <c r="D52" s="55"/>
      <c r="E52" s="56"/>
      <c r="F52" s="60"/>
      <c r="G52" s="5"/>
      <c r="H52" s="5"/>
      <c r="I52" s="66" t="s">
        <v>887</v>
      </c>
      <c r="J52" s="66">
        <f>COUNTIF(J12:J50,"ไม่ผ่าน")</f>
        <v>39</v>
      </c>
    </row>
    <row r="53" spans="1:12" s="1" customFormat="1" ht="19.5" customHeight="1" x14ac:dyDescent="0.35">
      <c r="B53" s="57"/>
      <c r="C53" s="58"/>
      <c r="D53" s="58"/>
      <c r="E53" s="59"/>
      <c r="F53" s="61"/>
      <c r="G53" s="62"/>
      <c r="H53" s="63"/>
      <c r="I53" s="64"/>
      <c r="J53" s="6"/>
    </row>
    <row r="54" spans="1:12" s="1" customFormat="1" ht="21" x14ac:dyDescent="0.35">
      <c r="C54" s="1" t="s">
        <v>12</v>
      </c>
    </row>
    <row r="56" spans="1:12" s="2" customFormat="1" ht="22.5" customHeight="1" x14ac:dyDescent="0.3">
      <c r="B56" s="50" t="s">
        <v>15</v>
      </c>
      <c r="C56" s="50"/>
      <c r="D56" s="50"/>
      <c r="E56" s="50"/>
      <c r="F56" s="50"/>
      <c r="G56" s="50"/>
      <c r="H56" s="50"/>
      <c r="I56" s="50"/>
      <c r="J56" s="50"/>
      <c r="K56" s="7"/>
      <c r="L56" s="7"/>
    </row>
    <row r="57" spans="1:12" s="2" customFormat="1" ht="22.5" customHeight="1" x14ac:dyDescent="0.5">
      <c r="A57" s="8"/>
      <c r="B57" s="50" t="s">
        <v>16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s="2" customFormat="1" ht="22.5" customHeight="1" x14ac:dyDescent="0.3">
      <c r="A58" s="8"/>
      <c r="B58" s="50" t="s">
        <v>17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ht="21" x14ac:dyDescent="0.35">
      <c r="C59" s="67" t="s">
        <v>888</v>
      </c>
      <c r="D59" s="68" t="s">
        <v>889</v>
      </c>
      <c r="E59" s="69" t="s">
        <v>890</v>
      </c>
      <c r="F59" s="69"/>
      <c r="G59" s="69" t="s">
        <v>891</v>
      </c>
      <c r="H59" s="69"/>
    </row>
    <row r="60" spans="1:12" ht="21" x14ac:dyDescent="0.35">
      <c r="C60" s="70"/>
      <c r="D60" s="71" t="s">
        <v>899</v>
      </c>
      <c r="E60" s="72" t="s">
        <v>892</v>
      </c>
      <c r="F60" s="72"/>
      <c r="G60" s="73">
        <f>COUNTIF(F12:F50,"/")</f>
        <v>39</v>
      </c>
      <c r="H60" s="73"/>
    </row>
    <row r="61" spans="1:12" ht="21" x14ac:dyDescent="0.35">
      <c r="C61" s="70"/>
      <c r="D61" s="71" t="s">
        <v>896</v>
      </c>
      <c r="E61" s="72" t="s">
        <v>893</v>
      </c>
      <c r="F61" s="72"/>
      <c r="G61" s="73">
        <f>COUNTIF(G12:G50,"/")</f>
        <v>0</v>
      </c>
      <c r="H61" s="73"/>
    </row>
    <row r="62" spans="1:12" ht="21" x14ac:dyDescent="0.35">
      <c r="C62" s="70"/>
      <c r="D62" s="71" t="s">
        <v>897</v>
      </c>
      <c r="E62" s="72" t="s">
        <v>894</v>
      </c>
      <c r="F62" s="72"/>
      <c r="G62" s="73">
        <f>COUNTIF(H12:H50,"/")</f>
        <v>0</v>
      </c>
      <c r="H62" s="73"/>
    </row>
    <row r="63" spans="1:12" ht="21" x14ac:dyDescent="0.35">
      <c r="C63" s="74"/>
      <c r="D63" s="71" t="s">
        <v>898</v>
      </c>
      <c r="E63" s="72" t="s">
        <v>895</v>
      </c>
      <c r="F63" s="72"/>
      <c r="G63" s="73">
        <f>COUNTIF(I12:I50,"/")</f>
        <v>0</v>
      </c>
      <c r="H63" s="73"/>
    </row>
  </sheetData>
  <mergeCells count="28">
    <mergeCell ref="B58:J58"/>
    <mergeCell ref="B51:E51"/>
    <mergeCell ref="B52:E53"/>
    <mergeCell ref="F52:F53"/>
    <mergeCell ref="G53:I53"/>
    <mergeCell ref="B56:J56"/>
    <mergeCell ref="B57:J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2"/>
  <sheetViews>
    <sheetView showWhiteSpace="0" view="pageLayout" topLeftCell="A47" workbookViewId="0">
      <selection activeCell="C58" sqref="C58:H62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109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12" t="s">
        <v>588</v>
      </c>
      <c r="D12" s="13" t="s">
        <v>589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590</v>
      </c>
      <c r="D13" s="13" t="s">
        <v>591</v>
      </c>
      <c r="E13" s="3"/>
      <c r="F13" s="65" t="str">
        <f t="shared" ref="F13:F49" si="0">IF(E13&lt;=14,"/","")</f>
        <v>/</v>
      </c>
      <c r="G13" s="65" t="str">
        <f t="shared" ref="G13:G49" si="1">IF(AND(E13&gt;14,E13&lt;=20),"/","")</f>
        <v/>
      </c>
      <c r="H13" s="65" t="str">
        <f t="shared" ref="H13:H49" si="2">IF(AND(E13&gt;20,E13&lt;=25),"/","")</f>
        <v/>
      </c>
      <c r="I13" s="65" t="str">
        <f t="shared" ref="I13:I49" si="3">IF(AND(E13&gt;25,E13&lt;=30),"/","")</f>
        <v/>
      </c>
      <c r="J13" s="65" t="str">
        <f t="shared" ref="J13:J49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592</v>
      </c>
      <c r="D14" s="13" t="s">
        <v>593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12" t="s">
        <v>594</v>
      </c>
      <c r="D15" s="13" t="s">
        <v>595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596</v>
      </c>
      <c r="D16" s="13" t="s">
        <v>597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598</v>
      </c>
      <c r="D17" s="13" t="s">
        <v>599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600</v>
      </c>
      <c r="D18" s="13" t="s">
        <v>601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602</v>
      </c>
      <c r="D19" s="13" t="s">
        <v>603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14" t="s">
        <v>604</v>
      </c>
      <c r="D20" s="15" t="s">
        <v>605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85</v>
      </c>
      <c r="D21" s="13" t="s">
        <v>34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37</v>
      </c>
      <c r="D22" s="13" t="s">
        <v>46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37</v>
      </c>
      <c r="D23" s="13" t="s">
        <v>606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607</v>
      </c>
      <c r="D24" s="13" t="s">
        <v>608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12" t="s">
        <v>609</v>
      </c>
      <c r="D25" s="13" t="s">
        <v>610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611</v>
      </c>
      <c r="D26" s="13" t="s">
        <v>612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613</v>
      </c>
      <c r="D27" s="13" t="s">
        <v>614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615</v>
      </c>
      <c r="D28" s="13" t="s">
        <v>51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615</v>
      </c>
      <c r="D29" s="13" t="s">
        <v>616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617</v>
      </c>
      <c r="D30" s="13" t="s">
        <v>618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619</v>
      </c>
      <c r="D31" s="13" t="s">
        <v>620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12" t="s">
        <v>621</v>
      </c>
      <c r="D32" s="13" t="s">
        <v>622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12" t="s">
        <v>19</v>
      </c>
      <c r="D33" s="13" t="s">
        <v>623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624</v>
      </c>
      <c r="D34" s="13" t="s">
        <v>625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626</v>
      </c>
      <c r="D35" s="13" t="s">
        <v>627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12" t="s">
        <v>628</v>
      </c>
      <c r="D36" s="13" t="s">
        <v>629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630</v>
      </c>
      <c r="D37" s="13" t="s">
        <v>631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632</v>
      </c>
      <c r="D38" s="13" t="s">
        <v>306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12" t="s">
        <v>633</v>
      </c>
      <c r="D39" s="13" t="s">
        <v>45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634</v>
      </c>
      <c r="D40" s="13" t="s">
        <v>635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636</v>
      </c>
      <c r="D41" s="13" t="s">
        <v>637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638</v>
      </c>
      <c r="D42" s="13" t="s">
        <v>639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640</v>
      </c>
      <c r="D43" s="13" t="s">
        <v>641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642</v>
      </c>
      <c r="D44" s="13" t="s">
        <v>643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644</v>
      </c>
      <c r="D45" s="13" t="s">
        <v>645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646</v>
      </c>
      <c r="D46" s="13" t="s">
        <v>191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647</v>
      </c>
      <c r="D47" s="13" t="s">
        <v>648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29</v>
      </c>
      <c r="D48" s="13" t="s">
        <v>82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649</v>
      </c>
      <c r="D49" s="13" t="s">
        <v>650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1" customFormat="1" ht="19.5" customHeight="1" x14ac:dyDescent="0.35">
      <c r="B50" s="51" t="s">
        <v>13</v>
      </c>
      <c r="C50" s="52"/>
      <c r="D50" s="52"/>
      <c r="E50" s="53"/>
      <c r="F50" s="5"/>
      <c r="G50" s="5"/>
      <c r="H50" s="5"/>
      <c r="I50" s="65" t="s">
        <v>8</v>
      </c>
      <c r="J50" s="65">
        <f>COUNTIF(J12:J49,"ผ่าน")</f>
        <v>0</v>
      </c>
    </row>
    <row r="51" spans="1:12" s="1" customFormat="1" ht="19.5" customHeight="1" x14ac:dyDescent="0.35">
      <c r="B51" s="54" t="s">
        <v>14</v>
      </c>
      <c r="C51" s="55"/>
      <c r="D51" s="55"/>
      <c r="E51" s="56"/>
      <c r="F51" s="60"/>
      <c r="G51" s="5"/>
      <c r="H51" s="5"/>
      <c r="I51" s="66" t="s">
        <v>887</v>
      </c>
      <c r="J51" s="66">
        <f>COUNTIF(J12:J49,"ไม่ผ่าน")</f>
        <v>38</v>
      </c>
    </row>
    <row r="52" spans="1:12" s="1" customFormat="1" ht="19.5" customHeight="1" x14ac:dyDescent="0.35">
      <c r="B52" s="57"/>
      <c r="C52" s="58"/>
      <c r="D52" s="58"/>
      <c r="E52" s="59"/>
      <c r="F52" s="61"/>
      <c r="G52" s="62"/>
      <c r="H52" s="63"/>
      <c r="I52" s="64"/>
      <c r="J52" s="6"/>
    </row>
    <row r="53" spans="1:12" s="1" customFormat="1" ht="21" x14ac:dyDescent="0.35">
      <c r="C53" s="1" t="s">
        <v>12</v>
      </c>
    </row>
    <row r="55" spans="1:12" s="2" customFormat="1" ht="22.5" customHeight="1" x14ac:dyDescent="0.3">
      <c r="B55" s="50" t="s">
        <v>15</v>
      </c>
      <c r="C55" s="50"/>
      <c r="D55" s="50"/>
      <c r="E55" s="50"/>
      <c r="F55" s="50"/>
      <c r="G55" s="50"/>
      <c r="H55" s="50"/>
      <c r="I55" s="50"/>
      <c r="J55" s="50"/>
      <c r="K55" s="7"/>
      <c r="L55" s="7"/>
    </row>
    <row r="56" spans="1:12" s="2" customFormat="1" ht="22.5" customHeight="1" x14ac:dyDescent="0.5">
      <c r="A56" s="8"/>
      <c r="B56" s="50" t="s">
        <v>16</v>
      </c>
      <c r="C56" s="50"/>
      <c r="D56" s="50"/>
      <c r="E56" s="50"/>
      <c r="F56" s="50"/>
      <c r="G56" s="50"/>
      <c r="H56" s="50"/>
      <c r="I56" s="50"/>
      <c r="J56" s="50"/>
      <c r="K56" s="7"/>
      <c r="L56" s="7"/>
    </row>
    <row r="57" spans="1:12" s="2" customFormat="1" ht="22.5" customHeight="1" x14ac:dyDescent="0.3">
      <c r="A57" s="8"/>
      <c r="B57" s="50" t="s">
        <v>17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ht="21" x14ac:dyDescent="0.35">
      <c r="C58" s="67" t="s">
        <v>888</v>
      </c>
      <c r="D58" s="68" t="s">
        <v>889</v>
      </c>
      <c r="E58" s="69" t="s">
        <v>890</v>
      </c>
      <c r="F58" s="69"/>
      <c r="G58" s="69" t="s">
        <v>891</v>
      </c>
      <c r="H58" s="69"/>
    </row>
    <row r="59" spans="1:12" ht="21" x14ac:dyDescent="0.35">
      <c r="C59" s="70"/>
      <c r="D59" s="71" t="s">
        <v>899</v>
      </c>
      <c r="E59" s="72" t="s">
        <v>892</v>
      </c>
      <c r="F59" s="72"/>
      <c r="G59" s="73">
        <f>COUNTIF(F12:F49,"/")</f>
        <v>38</v>
      </c>
      <c r="H59" s="73"/>
    </row>
    <row r="60" spans="1:12" ht="21" x14ac:dyDescent="0.35">
      <c r="C60" s="70"/>
      <c r="D60" s="71" t="s">
        <v>896</v>
      </c>
      <c r="E60" s="72" t="s">
        <v>893</v>
      </c>
      <c r="F60" s="72"/>
      <c r="G60" s="73">
        <f>COUNTIF(G12:G49,"/")</f>
        <v>0</v>
      </c>
      <c r="H60" s="73"/>
    </row>
    <row r="61" spans="1:12" ht="21" x14ac:dyDescent="0.35">
      <c r="C61" s="70"/>
      <c r="D61" s="71" t="s">
        <v>897</v>
      </c>
      <c r="E61" s="72" t="s">
        <v>894</v>
      </c>
      <c r="F61" s="72"/>
      <c r="G61" s="73">
        <f>COUNTIF(H12:H49,"/")</f>
        <v>0</v>
      </c>
      <c r="H61" s="73"/>
    </row>
    <row r="62" spans="1:12" ht="21" x14ac:dyDescent="0.35">
      <c r="C62" s="74"/>
      <c r="D62" s="71" t="s">
        <v>898</v>
      </c>
      <c r="E62" s="72" t="s">
        <v>895</v>
      </c>
      <c r="F62" s="72"/>
      <c r="G62" s="73">
        <f>COUNTIF(I12:I49,"/")</f>
        <v>0</v>
      </c>
      <c r="H62" s="73"/>
    </row>
  </sheetData>
  <mergeCells count="28">
    <mergeCell ref="B57:J57"/>
    <mergeCell ref="B50:E50"/>
    <mergeCell ref="B51:E52"/>
    <mergeCell ref="F51:F52"/>
    <mergeCell ref="G52:I52"/>
    <mergeCell ref="B55:J55"/>
    <mergeCell ref="B56:J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4"/>
  <sheetViews>
    <sheetView showWhiteSpace="0" view="pageLayout" topLeftCell="A47" workbookViewId="0">
      <selection activeCell="C60" sqref="C60:H64"/>
    </sheetView>
  </sheetViews>
  <sheetFormatPr defaultColWidth="8.875" defaultRowHeight="14.25" x14ac:dyDescent="0.2"/>
  <cols>
    <col min="2" max="2" width="4.5" customWidth="1"/>
    <col min="3" max="4" width="11.875" customWidth="1"/>
    <col min="6" max="9" width="5.375" customWidth="1"/>
  </cols>
  <sheetData>
    <row r="6" spans="2:10" s="1" customFormat="1" ht="21.75" customHeight="1" x14ac:dyDescent="0.35">
      <c r="B6" s="33" t="s">
        <v>108</v>
      </c>
      <c r="C6" s="33"/>
      <c r="D6" s="33"/>
      <c r="E6" s="33"/>
      <c r="F6" s="33"/>
      <c r="G6" s="33"/>
      <c r="H6" s="33"/>
      <c r="I6" s="33"/>
      <c r="J6" s="33"/>
    </row>
    <row r="7" spans="2:10" s="1" customFormat="1" ht="21" customHeight="1" x14ac:dyDescent="0.35">
      <c r="B7" s="33" t="s">
        <v>0</v>
      </c>
      <c r="C7" s="33"/>
      <c r="D7" s="33"/>
      <c r="E7" s="33"/>
      <c r="F7" s="33"/>
      <c r="G7" s="33"/>
      <c r="H7" s="33"/>
      <c r="I7" s="33"/>
      <c r="J7" s="33"/>
    </row>
    <row r="8" spans="2:10" s="1" customFormat="1" ht="21.75" customHeight="1" x14ac:dyDescent="0.35">
      <c r="B8" s="34" t="s">
        <v>1</v>
      </c>
      <c r="C8" s="34"/>
      <c r="D8" s="34"/>
      <c r="E8" s="34"/>
      <c r="F8" s="34"/>
      <c r="G8" s="34"/>
      <c r="H8" s="34"/>
      <c r="I8" s="34"/>
      <c r="J8" s="34"/>
    </row>
    <row r="9" spans="2:10" s="2" customFormat="1" ht="21.75" customHeight="1" x14ac:dyDescent="0.3">
      <c r="B9" s="35" t="s">
        <v>2</v>
      </c>
      <c r="C9" s="38" t="s">
        <v>3</v>
      </c>
      <c r="D9" s="39"/>
      <c r="E9" s="44" t="s">
        <v>4</v>
      </c>
      <c r="F9" s="47" t="s">
        <v>5</v>
      </c>
      <c r="G9" s="47"/>
      <c r="H9" s="47"/>
      <c r="I9" s="47"/>
      <c r="J9" s="48" t="s">
        <v>6</v>
      </c>
    </row>
    <row r="10" spans="2:10" s="2" customFormat="1" ht="18.75" x14ac:dyDescent="0.3">
      <c r="B10" s="36"/>
      <c r="C10" s="40"/>
      <c r="D10" s="41"/>
      <c r="E10" s="45"/>
      <c r="F10" s="49" t="s">
        <v>7</v>
      </c>
      <c r="G10" s="47" t="s">
        <v>8</v>
      </c>
      <c r="H10" s="47"/>
      <c r="I10" s="47"/>
      <c r="J10" s="48"/>
    </row>
    <row r="11" spans="2:10" s="2" customFormat="1" ht="65.25" x14ac:dyDescent="0.3">
      <c r="B11" s="37"/>
      <c r="C11" s="42"/>
      <c r="D11" s="43"/>
      <c r="E11" s="46"/>
      <c r="F11" s="49"/>
      <c r="G11" s="3" t="s">
        <v>9</v>
      </c>
      <c r="H11" s="3" t="s">
        <v>10</v>
      </c>
      <c r="I11" s="3" t="s">
        <v>11</v>
      </c>
      <c r="J11" s="48"/>
    </row>
    <row r="12" spans="2:10" s="2" customFormat="1" ht="19.5" customHeight="1" x14ac:dyDescent="0.3">
      <c r="B12" s="4">
        <v>1</v>
      </c>
      <c r="C12" s="22" t="s">
        <v>651</v>
      </c>
      <c r="D12" s="23" t="s">
        <v>652</v>
      </c>
      <c r="E12" s="3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2" t="s">
        <v>653</v>
      </c>
      <c r="D13" s="23" t="s">
        <v>654</v>
      </c>
      <c r="E13" s="3"/>
      <c r="F13" s="65" t="str">
        <f t="shared" ref="F13:F51" si="0">IF(E13&lt;=14,"/","")</f>
        <v>/</v>
      </c>
      <c r="G13" s="65" t="str">
        <f t="shared" ref="G13:G51" si="1">IF(AND(E13&gt;14,E13&lt;=20),"/","")</f>
        <v/>
      </c>
      <c r="H13" s="65" t="str">
        <f t="shared" ref="H13:H51" si="2">IF(AND(E13&gt;20,E13&lt;=25),"/","")</f>
        <v/>
      </c>
      <c r="I13" s="65" t="str">
        <f t="shared" ref="I13:I51" si="3">IF(AND(E13&gt;25,E13&lt;=30),"/","")</f>
        <v/>
      </c>
      <c r="J13" s="65" t="str">
        <f t="shared" ref="J13:J51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2" t="s">
        <v>655</v>
      </c>
      <c r="D14" s="23" t="s">
        <v>656</v>
      </c>
      <c r="E14" s="3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2" customFormat="1" ht="19.5" customHeight="1" x14ac:dyDescent="0.3">
      <c r="B15" s="4">
        <v>4</v>
      </c>
      <c r="C15" s="22" t="s">
        <v>657</v>
      </c>
      <c r="D15" s="23" t="s">
        <v>658</v>
      </c>
      <c r="E15" s="3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2" customFormat="1" ht="19.5" customHeight="1" x14ac:dyDescent="0.3">
      <c r="B16" s="4">
        <v>5</v>
      </c>
      <c r="C16" s="22" t="s">
        <v>57</v>
      </c>
      <c r="D16" s="23" t="s">
        <v>659</v>
      </c>
      <c r="E16" s="3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2" customFormat="1" ht="19.5" customHeight="1" x14ac:dyDescent="0.3">
      <c r="B17" s="4">
        <v>6</v>
      </c>
      <c r="C17" s="22" t="s">
        <v>660</v>
      </c>
      <c r="D17" s="23" t="s">
        <v>661</v>
      </c>
      <c r="E17" s="3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540</v>
      </c>
      <c r="D18" s="13" t="s">
        <v>662</v>
      </c>
      <c r="E18" s="3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2" customFormat="1" ht="19.5" customHeight="1" x14ac:dyDescent="0.3">
      <c r="B19" s="4">
        <v>8</v>
      </c>
      <c r="C19" s="22" t="s">
        <v>99</v>
      </c>
      <c r="D19" s="23" t="s">
        <v>663</v>
      </c>
      <c r="E19" s="3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2" customFormat="1" ht="19.5" customHeight="1" x14ac:dyDescent="0.3">
      <c r="B20" s="4">
        <v>9</v>
      </c>
      <c r="C20" s="22" t="s">
        <v>664</v>
      </c>
      <c r="D20" s="23" t="s">
        <v>665</v>
      </c>
      <c r="E20" s="3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2" customFormat="1" ht="19.5" customHeight="1" x14ac:dyDescent="0.3">
      <c r="B21" s="4">
        <v>10</v>
      </c>
      <c r="C21" s="22" t="s">
        <v>666</v>
      </c>
      <c r="D21" s="23" t="s">
        <v>667</v>
      </c>
      <c r="E21" s="3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2" customFormat="1" ht="19.5" customHeight="1" x14ac:dyDescent="0.3">
      <c r="B22" s="4">
        <v>11</v>
      </c>
      <c r="C22" s="22" t="s">
        <v>668</v>
      </c>
      <c r="D22" s="23" t="s">
        <v>669</v>
      </c>
      <c r="E22" s="3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2" customFormat="1" ht="19.5" customHeight="1" x14ac:dyDescent="0.3">
      <c r="B23" s="4">
        <v>12</v>
      </c>
      <c r="C23" s="22" t="s">
        <v>670</v>
      </c>
      <c r="D23" s="23" t="s">
        <v>671</v>
      </c>
      <c r="E23" s="3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2" customFormat="1" ht="19.5" customHeight="1" x14ac:dyDescent="0.3">
      <c r="B24" s="4">
        <v>13</v>
      </c>
      <c r="C24" s="12" t="s">
        <v>672</v>
      </c>
      <c r="D24" s="13" t="s">
        <v>328</v>
      </c>
      <c r="E24" s="3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2" customFormat="1" ht="19.5" customHeight="1" x14ac:dyDescent="0.3">
      <c r="B25" s="4">
        <v>14</v>
      </c>
      <c r="C25" s="22" t="s">
        <v>673</v>
      </c>
      <c r="D25" s="23" t="s">
        <v>674</v>
      </c>
      <c r="E25" s="3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2" customFormat="1" ht="19.5" customHeight="1" x14ac:dyDescent="0.3">
      <c r="B26" s="4">
        <v>15</v>
      </c>
      <c r="C26" s="22" t="s">
        <v>675</v>
      </c>
      <c r="D26" s="23" t="s">
        <v>676</v>
      </c>
      <c r="E26" s="3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2" customFormat="1" ht="19.5" customHeight="1" x14ac:dyDescent="0.3">
      <c r="B27" s="4">
        <v>16</v>
      </c>
      <c r="C27" s="22" t="s">
        <v>677</v>
      </c>
      <c r="D27" s="23" t="s">
        <v>678</v>
      </c>
      <c r="E27" s="3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2" customFormat="1" ht="19.5" customHeight="1" x14ac:dyDescent="0.3">
      <c r="B28" s="4">
        <v>17</v>
      </c>
      <c r="C28" s="22" t="s">
        <v>679</v>
      </c>
      <c r="D28" s="23" t="s">
        <v>680</v>
      </c>
      <c r="E28" s="3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2" customFormat="1" ht="19.5" customHeight="1" x14ac:dyDescent="0.3">
      <c r="B29" s="4">
        <v>18</v>
      </c>
      <c r="C29" s="22" t="s">
        <v>681</v>
      </c>
      <c r="D29" s="23" t="s">
        <v>682</v>
      </c>
      <c r="E29" s="3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2" customFormat="1" ht="19.5" customHeight="1" x14ac:dyDescent="0.3">
      <c r="B30" s="4">
        <v>19</v>
      </c>
      <c r="C30" s="12" t="s">
        <v>683</v>
      </c>
      <c r="D30" s="13" t="s">
        <v>684</v>
      </c>
      <c r="E30" s="3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685</v>
      </c>
      <c r="D31" s="13" t="s">
        <v>686</v>
      </c>
      <c r="E31" s="3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2" customFormat="1" ht="19.5" customHeight="1" x14ac:dyDescent="0.3">
      <c r="B32" s="4">
        <v>21</v>
      </c>
      <c r="C32" s="22" t="s">
        <v>687</v>
      </c>
      <c r="D32" s="23" t="s">
        <v>688</v>
      </c>
      <c r="E32" s="3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2" customFormat="1" ht="19.5" customHeight="1" x14ac:dyDescent="0.3">
      <c r="B33" s="4">
        <v>22</v>
      </c>
      <c r="C33" s="22" t="s">
        <v>689</v>
      </c>
      <c r="D33" s="23" t="s">
        <v>690</v>
      </c>
      <c r="E33" s="3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2" customFormat="1" ht="19.5" customHeight="1" x14ac:dyDescent="0.3">
      <c r="B34" s="4">
        <v>23</v>
      </c>
      <c r="C34" s="22" t="s">
        <v>431</v>
      </c>
      <c r="D34" s="23" t="s">
        <v>691</v>
      </c>
      <c r="E34" s="3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2" customFormat="1" ht="19.5" customHeight="1" x14ac:dyDescent="0.3">
      <c r="B35" s="4">
        <v>24</v>
      </c>
      <c r="C35" s="22" t="s">
        <v>692</v>
      </c>
      <c r="D35" s="23" t="s">
        <v>693</v>
      </c>
      <c r="E35" s="3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2" customFormat="1" ht="19.5" customHeight="1" x14ac:dyDescent="0.3">
      <c r="B36" s="4">
        <v>25</v>
      </c>
      <c r="C36" s="22" t="s">
        <v>694</v>
      </c>
      <c r="D36" s="23" t="s">
        <v>695</v>
      </c>
      <c r="E36" s="3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2" customFormat="1" ht="19.5" customHeight="1" x14ac:dyDescent="0.3">
      <c r="B37" s="4">
        <v>26</v>
      </c>
      <c r="C37" s="22" t="s">
        <v>696</v>
      </c>
      <c r="D37" s="23" t="s">
        <v>697</v>
      </c>
      <c r="E37" s="3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2" customFormat="1" ht="19.5" customHeight="1" x14ac:dyDescent="0.3">
      <c r="B38" s="4">
        <v>27</v>
      </c>
      <c r="C38" s="22" t="s">
        <v>68</v>
      </c>
      <c r="D38" s="23" t="s">
        <v>698</v>
      </c>
      <c r="E38" s="3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2" customFormat="1" ht="19.5" customHeight="1" x14ac:dyDescent="0.3">
      <c r="B39" s="4">
        <v>28</v>
      </c>
      <c r="C39" s="22" t="s">
        <v>699</v>
      </c>
      <c r="D39" s="23" t="s">
        <v>700</v>
      </c>
      <c r="E39" s="3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2" customFormat="1" ht="19.5" customHeight="1" x14ac:dyDescent="0.3">
      <c r="B40" s="4">
        <v>29</v>
      </c>
      <c r="C40" s="22" t="s">
        <v>701</v>
      </c>
      <c r="D40" s="23" t="s">
        <v>702</v>
      </c>
      <c r="E40" s="3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2" customFormat="1" ht="19.5" customHeight="1" x14ac:dyDescent="0.3">
      <c r="B41" s="4">
        <v>30</v>
      </c>
      <c r="C41" s="22" t="s">
        <v>703</v>
      </c>
      <c r="D41" s="23" t="s">
        <v>704</v>
      </c>
      <c r="E41" s="3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2" customFormat="1" ht="19.5" customHeight="1" x14ac:dyDescent="0.3">
      <c r="B42" s="4">
        <v>31</v>
      </c>
      <c r="C42" s="22" t="s">
        <v>705</v>
      </c>
      <c r="D42" s="23" t="s">
        <v>706</v>
      </c>
      <c r="E42" s="3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2" customFormat="1" ht="19.5" customHeight="1" x14ac:dyDescent="0.3">
      <c r="B43" s="4">
        <v>32</v>
      </c>
      <c r="C43" s="22" t="s">
        <v>707</v>
      </c>
      <c r="D43" s="23" t="s">
        <v>708</v>
      </c>
      <c r="E43" s="3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2" customFormat="1" ht="19.5" customHeight="1" x14ac:dyDescent="0.3">
      <c r="B44" s="4">
        <v>33</v>
      </c>
      <c r="C44" s="22" t="s">
        <v>709</v>
      </c>
      <c r="D44" s="23" t="s">
        <v>710</v>
      </c>
      <c r="E44" s="3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2" customFormat="1" ht="19.5" customHeight="1" x14ac:dyDescent="0.3">
      <c r="B45" s="4">
        <v>34</v>
      </c>
      <c r="C45" s="22" t="s">
        <v>50</v>
      </c>
      <c r="D45" s="23" t="s">
        <v>711</v>
      </c>
      <c r="E45" s="3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2" customFormat="1" ht="19.5" customHeight="1" x14ac:dyDescent="0.3">
      <c r="B46" s="4">
        <v>35</v>
      </c>
      <c r="C46" s="22" t="s">
        <v>72</v>
      </c>
      <c r="D46" s="23" t="s">
        <v>712</v>
      </c>
      <c r="E46" s="3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">
      <c r="B47" s="4">
        <v>36</v>
      </c>
      <c r="C47" s="22" t="s">
        <v>713</v>
      </c>
      <c r="D47" s="23" t="s">
        <v>693</v>
      </c>
      <c r="E47" s="3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2" customFormat="1" ht="19.5" customHeight="1" x14ac:dyDescent="0.3">
      <c r="B48" s="4">
        <v>37</v>
      </c>
      <c r="C48" s="22" t="s">
        <v>98</v>
      </c>
      <c r="D48" s="23" t="s">
        <v>714</v>
      </c>
      <c r="E48" s="3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">
      <c r="B49" s="4">
        <v>38</v>
      </c>
      <c r="C49" s="22" t="s">
        <v>715</v>
      </c>
      <c r="D49" s="23" t="s">
        <v>716</v>
      </c>
      <c r="E49" s="3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2" customFormat="1" ht="19.5" customHeight="1" x14ac:dyDescent="0.3">
      <c r="B50" s="4">
        <v>39</v>
      </c>
      <c r="C50" s="22" t="s">
        <v>717</v>
      </c>
      <c r="D50" s="23" t="s">
        <v>718</v>
      </c>
      <c r="E50" s="3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">
      <c r="B51" s="4">
        <v>40</v>
      </c>
      <c r="C51" s="22" t="s">
        <v>719</v>
      </c>
      <c r="D51" s="23" t="s">
        <v>720</v>
      </c>
      <c r="E51" s="3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1" customFormat="1" ht="19.5" customHeight="1" x14ac:dyDescent="0.35">
      <c r="B52" s="51" t="s">
        <v>13</v>
      </c>
      <c r="C52" s="52"/>
      <c r="D52" s="52"/>
      <c r="E52" s="53"/>
      <c r="F52" s="5"/>
      <c r="G52" s="5"/>
      <c r="H52" s="5"/>
      <c r="I52" s="65" t="s">
        <v>8</v>
      </c>
      <c r="J52" s="65">
        <f>COUNTIF(J12:J51,"ผ่าน")</f>
        <v>0</v>
      </c>
    </row>
    <row r="53" spans="1:12" s="1" customFormat="1" ht="19.5" customHeight="1" x14ac:dyDescent="0.35">
      <c r="B53" s="54" t="s">
        <v>14</v>
      </c>
      <c r="C53" s="55"/>
      <c r="D53" s="55"/>
      <c r="E53" s="56"/>
      <c r="F53" s="60"/>
      <c r="G53" s="5"/>
      <c r="H53" s="5"/>
      <c r="I53" s="66" t="s">
        <v>887</v>
      </c>
      <c r="J53" s="66">
        <f>COUNTIF(J12:J51,"ไม่ผ่าน")</f>
        <v>40</v>
      </c>
    </row>
    <row r="54" spans="1:12" s="1" customFormat="1" ht="19.5" customHeight="1" x14ac:dyDescent="0.35">
      <c r="B54" s="57"/>
      <c r="C54" s="58"/>
      <c r="D54" s="58"/>
      <c r="E54" s="59"/>
      <c r="F54" s="61"/>
      <c r="G54" s="62"/>
      <c r="H54" s="63"/>
      <c r="I54" s="64"/>
      <c r="J54" s="6"/>
    </row>
    <row r="55" spans="1:12" s="1" customFormat="1" ht="21" x14ac:dyDescent="0.35">
      <c r="C55" s="1" t="s">
        <v>12</v>
      </c>
    </row>
    <row r="57" spans="1:12" s="2" customFormat="1" ht="22.5" customHeight="1" x14ac:dyDescent="0.3">
      <c r="B57" s="50" t="s">
        <v>15</v>
      </c>
      <c r="C57" s="50"/>
      <c r="D57" s="50"/>
      <c r="E57" s="50"/>
      <c r="F57" s="50"/>
      <c r="G57" s="50"/>
      <c r="H57" s="50"/>
      <c r="I57" s="50"/>
      <c r="J57" s="50"/>
      <c r="K57" s="7"/>
      <c r="L57" s="7"/>
    </row>
    <row r="58" spans="1:12" s="2" customFormat="1" ht="22.5" customHeight="1" x14ac:dyDescent="0.5">
      <c r="A58" s="8"/>
      <c r="B58" s="50" t="s">
        <v>16</v>
      </c>
      <c r="C58" s="50"/>
      <c r="D58" s="50"/>
      <c r="E58" s="50"/>
      <c r="F58" s="50"/>
      <c r="G58" s="50"/>
      <c r="H58" s="50"/>
      <c r="I58" s="50"/>
      <c r="J58" s="50"/>
      <c r="K58" s="7"/>
      <c r="L58" s="7"/>
    </row>
    <row r="59" spans="1:12" s="2" customFormat="1" ht="22.5" customHeight="1" x14ac:dyDescent="0.3">
      <c r="A59" s="8"/>
      <c r="B59" s="50" t="s">
        <v>17</v>
      </c>
      <c r="C59" s="50"/>
      <c r="D59" s="50"/>
      <c r="E59" s="50"/>
      <c r="F59" s="50"/>
      <c r="G59" s="50"/>
      <c r="H59" s="50"/>
      <c r="I59" s="50"/>
      <c r="J59" s="50"/>
      <c r="K59" s="7"/>
      <c r="L59" s="7"/>
    </row>
    <row r="60" spans="1:12" ht="21" x14ac:dyDescent="0.35">
      <c r="C60" s="67" t="s">
        <v>888</v>
      </c>
      <c r="D60" s="68" t="s">
        <v>889</v>
      </c>
      <c r="E60" s="69" t="s">
        <v>890</v>
      </c>
      <c r="F60" s="69"/>
      <c r="G60" s="69" t="s">
        <v>891</v>
      </c>
      <c r="H60" s="69"/>
    </row>
    <row r="61" spans="1:12" ht="21" x14ac:dyDescent="0.35">
      <c r="C61" s="70"/>
      <c r="D61" s="71" t="s">
        <v>899</v>
      </c>
      <c r="E61" s="72" t="s">
        <v>892</v>
      </c>
      <c r="F61" s="72"/>
      <c r="G61" s="73">
        <f>COUNTIF(F12:F51,"/")</f>
        <v>40</v>
      </c>
      <c r="H61" s="73"/>
    </row>
    <row r="62" spans="1:12" ht="21" x14ac:dyDescent="0.35">
      <c r="C62" s="70"/>
      <c r="D62" s="71" t="s">
        <v>896</v>
      </c>
      <c r="E62" s="72" t="s">
        <v>893</v>
      </c>
      <c r="F62" s="72"/>
      <c r="G62" s="73">
        <f>COUNTIF(G12:G51,"/")</f>
        <v>0</v>
      </c>
      <c r="H62" s="73"/>
    </row>
    <row r="63" spans="1:12" ht="21" x14ac:dyDescent="0.35">
      <c r="C63" s="70"/>
      <c r="D63" s="71" t="s">
        <v>897</v>
      </c>
      <c r="E63" s="72" t="s">
        <v>894</v>
      </c>
      <c r="F63" s="72"/>
      <c r="G63" s="73">
        <f>COUNTIF(H12:H51,"/")</f>
        <v>0</v>
      </c>
      <c r="H63" s="73"/>
    </row>
    <row r="64" spans="1:12" ht="21" x14ac:dyDescent="0.35">
      <c r="C64" s="74"/>
      <c r="D64" s="71" t="s">
        <v>898</v>
      </c>
      <c r="E64" s="72" t="s">
        <v>895</v>
      </c>
      <c r="F64" s="72"/>
      <c r="G64" s="73">
        <f>COUNTIF(I12:I51,"/")</f>
        <v>0</v>
      </c>
      <c r="H64" s="73"/>
    </row>
  </sheetData>
  <mergeCells count="28">
    <mergeCell ref="B59:J59"/>
    <mergeCell ref="B52:E52"/>
    <mergeCell ref="B53:E54"/>
    <mergeCell ref="F53:F54"/>
    <mergeCell ref="G54:I54"/>
    <mergeCell ref="B57:J57"/>
    <mergeCell ref="B58:J5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Mr.KKD</cp:lastModifiedBy>
  <dcterms:created xsi:type="dcterms:W3CDTF">2014-06-18T16:03:07Z</dcterms:created>
  <dcterms:modified xsi:type="dcterms:W3CDTF">2019-02-05T06:22:41Z</dcterms:modified>
</cp:coreProperties>
</file>